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6公会計\R7(R5決算)\20250821【総務省財務調査課】令和５年度財政状況資料集の作成について（2回目・地方公会計関係）\03 市町村回答\15 三郷町○\0909(提出)\"/>
    </mc:Choice>
  </mc:AlternateContent>
  <xr:revisionPtr revIDLastSave="0" documentId="13_ncr:1_{A7BF3993-F0E8-4D79-A628-C40F8EFA5299}" xr6:coauthVersionLast="47" xr6:coauthVersionMax="47" xr10:uidLastSave="{00000000-0000-0000-0000-000000000000}"/>
  <bookViews>
    <workbookView xWindow="28680" yWindow="-120" windowWidth="29040" windowHeight="15840"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BW35" i="10"/>
  <c r="BE35" i="10"/>
  <c r="CO34" i="10"/>
  <c r="CO35" i="10" s="1"/>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alcChain>
</file>

<file path=xl/sharedStrings.xml><?xml version="1.0" encoding="utf-8"?>
<sst xmlns="http://schemas.openxmlformats.org/spreadsheetml/2006/main" count="1154" uniqueCount="580">
  <si>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</si>
  <si>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</si>
  <si>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</si>
  <si>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</si>
  <si>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</si>
  <si>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</si>
  <si>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</si>
  <si>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</si>
  <si>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</si>
  <si>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</si>
  <si>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</si>
  <si>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</si>
  <si>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</si>
  <si>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</si>
  <si>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</si>
  <si>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</si>
  <si>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</si>
  <si>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</si>
  <si>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</si>
  <si>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</si>
  <si>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</si>
  <si>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</si>
  <si>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</si>
  <si>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</si>
  <si>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</si>
  <si>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</si>
  <si>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</si>
  <si>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</si>
  <si>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</si>
  <si>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</si>
  <si>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</si>
  <si>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</si>
  <si>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</si>
  <si>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</si>
  <si>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</si>
  <si>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</si>
  <si>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</si>
  <si>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</si>
  <si>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</si>
  <si>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</si>
  <si>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</si>
  <si>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</si>
  <si>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</si>
  <si>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</si>
  <si>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</si>
  <si>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</si>
  <si>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</si>
  <si>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</si>
  <si>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</si>
  <si>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</si>
  <si>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</si>
  <si>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</si>
  <si>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</si>
  <si>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</si>
  <si>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</si>
  <si>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</si>
  <si>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</si>
  <si>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</si>
  <si>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</si>
  <si>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</si>
  <si>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</si>
  <si>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</si>
  <si>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</si>
  <si>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</si>
  <si>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</si>
  <si>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</si>
  <si>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</si>
  <si>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</si>
  <si>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</si>
  <si>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</si>
  <si>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</si>
  <si>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</si>
  <si>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</si>
  <si>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</si>
  <si>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</si>
  <si>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</si>
  <si>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</si>
  <si>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</si>
  <si>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</si>
  <si>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</si>
  <si>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</si>
  <si>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</si>
  <si>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</si>
  <si>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</si>
  <si>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</si>
  <si>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</si>
  <si>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</si>
  <si>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</si>
  <si>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</si>
  <si>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</si>
  <si>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</si>
  <si>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</si>
  <si>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</si>
  <si>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</si>
  <si>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三郷町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</si>
  <si>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</si>
  <si>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</si>
  <si>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</si>
  <si>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</si>
  <si>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</si>
  <si>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</si>
  <si>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</si>
  <si>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</si>
  <si>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</si>
  <si>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</si>
  <si>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</si>
  <si>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</si>
  <si>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</si>
  <si>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</si>
  <si>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</si>
  <si>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</si>
  <si>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</si>
  <si>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</si>
  <si>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</si>
  <si>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</si>
  <si>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</si>
  <si>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</si>
  <si>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</si>
  <si>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</si>
  <si>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</si>
  <si>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</si>
  <si>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</si>
  <si>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</si>
  <si>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</si>
  <si>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</si>
  <si>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</si>
  <si>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</si>
  <si>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</si>
  <si>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</si>
  <si>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</si>
  <si>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</si>
  <si>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</si>
  <si>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</si>
  <si>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</si>
  <si>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</si>
  <si>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</si>
  <si>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</si>
  <si>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</si>
  <si>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</si>
  <si>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</si>
  <si>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</si>
  <si>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</si>
  <si>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</si>
  <si>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</si>
  <si>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</si>
  <si>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</si>
  <si>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</si>
  <si>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</si>
  <si>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</si>
  <si>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</si>
  <si>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</si>
  <si>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</si>
  <si>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</si>
  <si>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</si>
  <si>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</si>
  <si>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</si>
  <si>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</si>
  <si>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</si>
  <si>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</si>
  <si>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</si>
  <si>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</si>
  <si>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</si>
  <si>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</si>
  <si>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</si>
  <si>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</si>
  <si>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</si>
  <si>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</si>
  <si>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</si>
  <si>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</si>
  <si>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</si>
  <si>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</si>
  <si>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</si>
  <si>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</si>
  <si>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</si>
  <si>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</si>
  <si>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</si>
  <si>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</si>
  <si>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</si>
  <si>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</si>
  <si>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</si>
  <si>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</si>
  <si>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</si>
  <si>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</si>
  <si>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</si>
  <si>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</si>
  <si>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</si>
  <si>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</si>
  <si>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</si>
  <si>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</si>
  <si>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</si>
  <si>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</si>
  <si>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</si>
  <si>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</si>
  <si>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</si>
  <si>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</si>
  <si>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</si>
  <si>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</si>
  <si>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</si>
  <si>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</si>
  <si>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</si>
  <si>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</si>
  <si>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</si>
  <si>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</si>
  <si>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奈良県三郷町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</si>
  <si>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</si>
  <si>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</si>
  <si>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</si>
  <si>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</si>
  <si>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</si>
  <si>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</si>
  <si>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</si>
  <si>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</si>
  <si>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</si>
  <si>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</si>
  <si>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</si>
  <si>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</si>
  <si>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</si>
  <si>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</si>
  <si>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</si>
  <si>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</si>
  <si>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</si>
  <si>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</si>
  <si>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</si>
  <si>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</si>
  <si>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</si>
  <si>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</si>
  <si>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</si>
  <si>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</si>
  <si>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</si>
  <si>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</si>
  <si>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</si>
  <si>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</si>
  <si>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</si>
  <si>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</si>
  <si>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</si>
  <si>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</si>
  <si>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</si>
  <si>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</si>
  <si>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</si>
  <si>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</si>
  <si>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</si>
  <si>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</si>
  <si>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</si>
  <si>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</si>
  <si>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</si>
  <si>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</si>
  <si>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</si>
  <si>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</si>
  <si>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</si>
  <si>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</si>
  <si>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</si>
  <si>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</si>
  <si>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</si>
  <si>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</si>
  <si>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</si>
  <si>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</si>
  <si>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</si>
  <si>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</si>
  <si>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</si>
  <si>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</si>
  <si>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</si>
  <si>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</si>
  <si>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</si>
  <si>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</si>
  <si>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</si>
  <si>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</si>
  <si>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</si>
  <si>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</si>
  <si>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</si>
  <si>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</si>
  <si>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</si>
  <si>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</si>
  <si>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</si>
  <si>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</si>
  <si>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</si>
  <si>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</si>
  <si>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</si>
  <si>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</si>
  <si>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</si>
  <si>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</si>
  <si>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</si>
  <si>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</si>
  <si>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</si>
  <si>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</si>
  <si>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</si>
  <si>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</si>
  <si>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</si>
  <si>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</si>
  <si>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</si>
  <si>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</si>
  <si>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</si>
  <si>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</si>
  <si>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</si>
  <si>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</si>
  <si>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</si>
  <si>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</si>
  <si>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</si>
  <si>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</si>
  <si>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</si>
  <si>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</si>
  <si>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</si>
  <si>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</si>
  <si>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</si>
  <si>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</si>
  <si>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</si>
  <si>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</si>
  <si>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</si>
  <si>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</si>
  <si>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</si>
  <si>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</si>
  <si>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</si>
  <si>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</si>
  <si>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</si>
  <si>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</si>
  <si>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</si>
  <si>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</si>
  <si>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</si>
  <si>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</si>
  <si>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</si>
  <si>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</si>
  <si>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</si>
  <si>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</si>
  <si>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</si>
  <si>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</si>
  <si>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</si>
  <si>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</si>
  <si>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</si>
  <si>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</si>
  <si>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</si>
  <si>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</si>
  <si>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</si>
  <si>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</si>
  <si>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</si>
  <si>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</si>
  <si>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</si>
  <si>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</si>
  <si>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</si>
  <si>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</si>
  <si>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</si>
  <si>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</si>
  <si>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</si>
  <si>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</si>
  <si>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</si>
  <si>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</si>
  <si>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</si>
  <si>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</si>
  <si>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</si>
  <si>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</si>
  <si>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</si>
  <si>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</si>
  <si>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</si>
  <si>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</si>
  <si>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</si>
  <si>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</si>
  <si>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奈良県三郷町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</si>
  <si>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</si>
  <si>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</si>
  <si>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</si>
  <si>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</si>
  <si>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</si>
  <si>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</si>
  <si>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</si>
  <si>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</si>
  <si>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</si>
  <si>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</si>
  <si>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</si>
  <si>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</si>
  <si>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</si>
  <si>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</si>
  <si>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</si>
  <si>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</si>
  <si>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</si>
  <si>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</si>
  <si>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</si>
  <si>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</si>
  <si>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</si>
  <si>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し尿浄化槽管理特別会計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</si>
  <si>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</si>
  <si>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</si>
  <si>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</si>
  <si>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</si>
  <si>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</si>
  <si>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</si>
  <si>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</si>
  <si>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</si>
  <si>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</si>
  <si>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</si>
  <si>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</si>
  <si>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</si>
  <si>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</si>
  <si>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</si>
  <si>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</si>
  <si>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</si>
  <si>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</si>
  <si>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</si>
  <si>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</si>
  <si>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</si>
  <si>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</si>
  <si>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</si>
  <si>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</si>
  <si>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</si>
  <si>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</si>
  <si>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</si>
  <si>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</si>
  <si>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</si>
  <si>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</si>
  <si>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</si>
  <si>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</si>
  <si>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</si>
  <si>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</si>
  <si>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</si>
  <si>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</si>
  <si>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</si>
  <si>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</si>
  <si>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</si>
  <si>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</si>
  <si>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</si>
  <si>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</si>
  <si>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</si>
  <si>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</si>
  <si>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</si>
  <si>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</si>
  <si>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</si>
  <si>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</si>
  <si>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</si>
  <si>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</si>
  <si>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</si>
  <si>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</si>
  <si>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</si>
  <si>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</si>
  <si>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</si>
  <si>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</si>
  <si>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</si>
  <si>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</si>
  <si>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</si>
  <si>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</si>
  <si>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</si>
  <si>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</si>
  <si>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</si>
  <si>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</si>
  <si>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</si>
  <si>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</si>
  <si>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</si>
  <si>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</si>
  <si>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</si>
  <si>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</si>
  <si>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</si>
  <si>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</si>
  <si>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</si>
  <si>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</si>
  <si>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</si>
  <si>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</si>
  <si>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</si>
  <si>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</si>
  <si>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</si>
  <si>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</si>
  <si>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</si>
  <si>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</si>
  <si>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</si>
  <si>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</si>
  <si>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</si>
  <si>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</si>
  <si>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</si>
  <si>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</si>
  <si>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</si>
  <si>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</si>
  <si>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</si>
  <si>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</si>
  <si>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</si>
  <si>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</si>
  <si>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</si>
  <si>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</si>
  <si>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</si>
  <si>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</si>
  <si>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</si>
  <si>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</si>
  <si>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</si>
  <si>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</si>
  <si>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</si>
  <si>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</si>
  <si>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</si>
  <si>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</si>
  <si>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</si>
  <si>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</si>
  <si>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</si>
  <si>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</si>
  <si>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</si>
  <si>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</si>
  <si>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</si>
  <si>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</si>
  <si>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</si>
  <si>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</si>
  <si>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</si>
  <si>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</si>
  <si>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</si>
  <si>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</si>
  <si>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</si>
  <si>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</si>
  <si>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</si>
  <si>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</si>
  <si>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</si>
  <si>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</si>
  <si>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</si>
  <si>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</si>
  <si>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</si>
  <si>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</si>
  <si>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</si>
  <si>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</si>
  <si>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</si>
  <si>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</si>
  <si>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</si>
  <si>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</si>
  <si>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</si>
  <si>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</si>
  <si>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</si>
  <si>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</si>
  <si>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</si>
  <si>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</si>
  <si>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</si>
  <si>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</si>
  <si>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</si>
  <si>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</si>
  <si>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</si>
  <si>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</si>
  <si>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</si>
  <si>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</si>
  <si>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</si>
  <si>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</si>
  <si>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</si>
  <si>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</si>
  <si>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</si>
  <si>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2.22</t>
  </si>
  <si>
    <t>▲ 2.36</t>
  </si>
  <si>
    <t>▲ 5.54</t>
  </si>
  <si>
    <t>住宅新築資金等貸付事業特別会計</t>
  </si>
  <si>
    <t>▲ 4.50</t>
  </si>
  <si>
    <t>▲ 4.10</t>
  </si>
  <si>
    <t>▲ 3.64</t>
  </si>
  <si>
    <t>▲ 3.59</t>
  </si>
  <si>
    <t>▲ 3.29</t>
  </si>
  <si>
    <t>一般会計</t>
  </si>
  <si>
    <t>水道事業会計</t>
  </si>
  <si>
    <t>下水道事業会計</t>
  </si>
  <si>
    <t>介護保険特別会計</t>
  </si>
  <si>
    <t>国民健康保険特別会計</t>
  </si>
  <si>
    <t>後期高齢者医療特別会計</t>
  </si>
  <si>
    <t>し尿浄化槽管理特別会計</t>
  </si>
  <si>
    <t>その他会計（赤字）</t>
  </si>
  <si>
    <t>その他会計（黒字）</t>
  </si>
  <si>
    <t>R01</t>
    <phoneticPr fontId="5"/>
  </si>
  <si>
    <t>R02</t>
    <phoneticPr fontId="5"/>
  </si>
  <si>
    <t>R03</t>
    <phoneticPr fontId="5"/>
  </si>
  <si>
    <t>R04</t>
    <phoneticPr fontId="5"/>
  </si>
  <si>
    <t>R05</t>
    <phoneticPr fontId="5"/>
  </si>
  <si>
    <t>公共施設整備等基金</t>
    <rPh sb="0" eb="4">
      <t>コウキョウシセツ</t>
    </rPh>
    <rPh sb="4" eb="7">
      <t>セイビトウ</t>
    </rPh>
    <rPh sb="7" eb="9">
      <t>キキン</t>
    </rPh>
    <phoneticPr fontId="2"/>
  </si>
  <si>
    <t>地域振興基金</t>
    <rPh sb="0" eb="2">
      <t>チイキ</t>
    </rPh>
    <rPh sb="2" eb="4">
      <t>シンコウ</t>
    </rPh>
    <rPh sb="4" eb="6">
      <t>キキン</t>
    </rPh>
    <phoneticPr fontId="2"/>
  </si>
  <si>
    <t>下水処理施設管理基金</t>
    <rPh sb="0" eb="4">
      <t>ゲスイショリ</t>
    </rPh>
    <rPh sb="4" eb="6">
      <t>シセツ</t>
    </rPh>
    <rPh sb="6" eb="8">
      <t>カンリ</t>
    </rPh>
    <rPh sb="8" eb="10">
      <t>キキン</t>
    </rPh>
    <phoneticPr fontId="2"/>
  </si>
  <si>
    <t>観光産業振興基金</t>
    <rPh sb="0" eb="2">
      <t>カンコウ</t>
    </rPh>
    <rPh sb="2" eb="4">
      <t>サンギョウ</t>
    </rPh>
    <rPh sb="4" eb="6">
      <t>シンコウ</t>
    </rPh>
    <rPh sb="6" eb="8">
      <t>キキン</t>
    </rPh>
    <phoneticPr fontId="2"/>
  </si>
  <si>
    <t>社会福祉振興基金</t>
    <rPh sb="0" eb="4">
      <t>シャカイフクシ</t>
    </rPh>
    <rPh sb="4" eb="6">
      <t>シンコウ</t>
    </rPh>
    <rPh sb="6" eb="8">
      <t>キキン</t>
    </rPh>
    <phoneticPr fontId="2"/>
  </si>
  <si>
    <t>╴</t>
    <phoneticPr fontId="2"/>
  </si>
  <si>
    <t>老人福祉施設三室園組合</t>
    <rPh sb="0" eb="2">
      <t>ロウジン</t>
    </rPh>
    <rPh sb="2" eb="4">
      <t>フクシ</t>
    </rPh>
    <rPh sb="4" eb="6">
      <t>シセツ</t>
    </rPh>
    <rPh sb="6" eb="9">
      <t>ミムロエン</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</si>
  <si>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</si>
  <si>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</si>
  <si>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</si>
  <si>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</si>
  <si>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</si>
  <si>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</si>
  <si>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（公財）三郷町文化振興財団</t>
    <rPh sb="1" eb="3">
      <t>コウザイ</t>
    </rPh>
    <rPh sb="4" eb="7">
      <t>サンゴウチョウ</t>
    </rPh>
    <rPh sb="7" eb="9">
      <t>ブンカ</t>
    </rPh>
    <rPh sb="9" eb="11">
      <t>シンコウ</t>
    </rPh>
    <rPh sb="11" eb="13">
      <t>ザイダン</t>
    </rPh>
    <phoneticPr fontId="2"/>
  </si>
  <si>
    <t>（財）竜の子霊園</t>
    <rPh sb="1" eb="2">
      <t>ザイ</t>
    </rPh>
    <rPh sb="3" eb="4">
      <t>タツ</t>
    </rPh>
    <rPh sb="5" eb="6">
      <t>コ</t>
    </rPh>
    <rPh sb="6" eb="8">
      <t>レイエン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</si>
  <si>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</si>
  <si>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</si>
  <si>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</si>
  <si>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</si>
  <si>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</si>
  <si>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</si>
  <si>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</si>
  <si>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</si>
  <si>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</si>
  <si>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将来負担比率は令和4年度より5.3％減少したが、有形固定資産減価償却率は0.4％増加となった。
庁舎など、減価償却額率が100％となっている施設があり、老朽化している施設が現存することにより将来負担比率が類似団体内平均値より非常に高い結果となっているため、単純な施設更新を行うのではなく、公共施設等総合管理計画に基づき施設の適正化や更新を行いつつも、地方債の発行と償還のバランスを考慮していく必要がある。																																
																																																																			</t>
    <rPh sb="8" eb="10">
      <t>レイワ</t>
    </rPh>
    <rPh sb="12" eb="13">
      <t>ド</t>
    </rPh>
    <phoneticPr fontId="5"/>
  </si>
  <si>
    <t>　実質公債費率は類似団体平均値より下回っており、将来負担比率は類似団体平均を大幅に上回っているが減少傾向にある。令和5年度の将来負担比率の減少の主な要因として、公営企業債等繰入見込み額の減少が挙げられる。地方債現在高は令和4年度と比べて増加しているため、発行額と償還額のバランスに留意しつつ、地方債の償還を進め将来負担比率の減少に努める。</t>
    <rPh sb="24" eb="30">
      <t>ショウライフタンヒリツ</t>
    </rPh>
    <rPh sb="31" eb="37">
      <t>ルイジダンタイヘイキン</t>
    </rPh>
    <rPh sb="38" eb="40">
      <t>オオハバ</t>
    </rPh>
    <rPh sb="41" eb="43">
      <t>ウワマワ</t>
    </rPh>
    <rPh sb="62" eb="68">
      <t>ショウライフタンヒリツ</t>
    </rPh>
    <rPh sb="69" eb="71">
      <t>ゲンショウ</t>
    </rPh>
    <rPh sb="72" eb="73">
      <t>オモ</t>
    </rPh>
    <rPh sb="74" eb="76">
      <t>ヨウイン</t>
    </rPh>
    <rPh sb="80" eb="85">
      <t>コウエイキギョウサイ</t>
    </rPh>
    <rPh sb="85" eb="86">
      <t>トウ</t>
    </rPh>
    <rPh sb="86" eb="88">
      <t>クリイレ</t>
    </rPh>
    <rPh sb="88" eb="90">
      <t>ミコ</t>
    </rPh>
    <rPh sb="91" eb="92">
      <t>ガク</t>
    </rPh>
    <rPh sb="93" eb="95">
      <t>ゲンショウ</t>
    </rPh>
    <rPh sb="96" eb="97">
      <t>ア</t>
    </rPh>
    <rPh sb="105" eb="109">
      <t>ゲンサ</t>
    </rPh>
    <rPh sb="109" eb="111">
      <t>レイワ</t>
    </rPh>
    <rPh sb="112" eb="114">
      <t>ネンド</t>
    </rPh>
    <rPh sb="115" eb="116">
      <t>クラ</t>
    </rPh>
    <rPh sb="118" eb="120">
      <t>ゾウカ</t>
    </rPh>
    <rPh sb="140" eb="142">
      <t>リュウイ</t>
    </rPh>
    <rPh sb="146" eb="149">
      <t>チホウサイ</t>
    </rPh>
    <rPh sb="150" eb="152">
      <t>ショウカン</t>
    </rPh>
    <rPh sb="153" eb="154">
      <t>スス</t>
    </rPh>
    <rPh sb="155" eb="157">
      <t>ショウライ</t>
    </rPh>
    <rPh sb="157" eb="161">
      <t>フタンヒリツ</t>
    </rPh>
    <rPh sb="162" eb="164">
      <t>ゲンショウ</t>
    </rPh>
    <rPh sb="165" eb="16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</si>
</sst>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F138828-B7C4-4623-BDA2-73140575E73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A809-4415-AC40-36D486D503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41030</c:v>
                </c:pt>
                <c:pt idx="1">
                  <c:v>41930</c:v>
                </c:pt>
                <c:pt idx="2">
                  <c:v>56205</c:v>
                </c:pt>
                <c:pt idx="3">
                  <c:v>32635</c:v>
                </c:pt>
                <c:pt idx="4">
                  <c:v>54691</c:v>
                </c:pt>
              </c:numCache>
            </c:numRef>
          </c:val>
          <c:smooth val="0"/>
          <c:extLst>
            <c:ext xmlns:c16="http://schemas.microsoft.com/office/drawing/2014/chart" uri="{C3380CC4-5D6E-409C-BE32-E72D297353CC}">
              <c16:uniqueId val="{00000001-A809-4415-AC40-36D486D503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8.0399999999999991</c:v>
                </c:pt>
                <c:pt idx="1">
                  <c:v>11.41</c:v>
                </c:pt>
                <c:pt idx="2">
                  <c:v>14.79</c:v>
                </c:pt>
                <c:pt idx="3">
                  <c:v>12.51</c:v>
                </c:pt>
                <c:pt idx="4">
                  <c:v>6.6</c:v>
                </c:pt>
              </c:numCache>
            </c:numRef>
          </c:val>
          <c:extLst>
            <c:ext xmlns:c16="http://schemas.microsoft.com/office/drawing/2014/chart" uri="{C3380CC4-5D6E-409C-BE32-E72D297353CC}">
              <c16:uniqueId val="{00000000-2DDB-4EC2-8553-02A9653500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24.55</c:v>
                </c:pt>
                <c:pt idx="1">
                  <c:v>23.87</c:v>
                </c:pt>
                <c:pt idx="2">
                  <c:v>23.05</c:v>
                </c:pt>
                <c:pt idx="3">
                  <c:v>23.64</c:v>
                </c:pt>
                <c:pt idx="4">
                  <c:v>23.47</c:v>
                </c:pt>
              </c:numCache>
            </c:numRef>
          </c:val>
          <c:extLst>
            <c:ext xmlns:c16="http://schemas.microsoft.com/office/drawing/2014/chart" uri="{C3380CC4-5D6E-409C-BE32-E72D297353CC}">
              <c16:uniqueId val="{00000001-2DDB-4EC2-8553-02A9653500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-2.2200000000000002</c:v>
                </c:pt>
                <c:pt idx="1">
                  <c:v>3.63</c:v>
                </c:pt>
                <c:pt idx="2">
                  <c:v>4.91</c:v>
                </c:pt>
                <c:pt idx="3">
                  <c:v>-2.36</c:v>
                </c:pt>
                <c:pt idx="4">
                  <c:v>-5.54</c:v>
                </c:pt>
              </c:numCache>
            </c:numRef>
          </c:val>
          <c:smooth val="0"/>
          <c:extLst>
            <c:ext xmlns:c16="http://schemas.microsoft.com/office/drawing/2014/chart" uri="{C3380CC4-5D6E-409C-BE32-E72D297353CC}">
              <c16:uniqueId val="{00000002-2DDB-4EC2-8553-02A9653500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788-43D5-943A-CC101C92FE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88-43D5-943A-CC101C92FE11}"/>
            </c:ext>
          </c:extLst>
        </c:ser>
        <c:ser>
          <c:idx val="2"/>
          <c:order val="2"/>
          <c:tx>
            <c:strRef>
              <c:f>データシート!$A$29</c:f>
              <c:strCache>
                <c:ptCount val="1"/>
                <c:pt idx="0">
                  <c:v>し尿浄化槽管理特別会計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788-43D5-943A-CC101C92FE1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788-43D5-943A-CC101C92FE1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1.1599999999999999</c:v>
                </c:pt>
                <c:pt idx="2">
                  <c:v>#N/A</c:v>
                </c:pt>
                <c:pt idx="3">
                  <c:v>1.02</c:v>
                </c:pt>
                <c:pt idx="4">
                  <c:v>#N/A</c:v>
                </c:pt>
                <c:pt idx="5">
                  <c:v>0.87</c:v>
                </c:pt>
                <c:pt idx="6">
                  <c:v>#N/A</c:v>
                </c:pt>
                <c:pt idx="7">
                  <c:v>0.75</c:v>
                </c:pt>
                <c:pt idx="8">
                  <c:v>#N/A</c:v>
                </c:pt>
                <c:pt idx="9">
                  <c:v>0.8</c:v>
                </c:pt>
              </c:numCache>
            </c:numRef>
          </c:val>
          <c:extLst>
            <c:ext xmlns:c16="http://schemas.microsoft.com/office/drawing/2014/chart" uri="{C3380CC4-5D6E-409C-BE32-E72D297353CC}">
              <c16:uniqueId val="{00000004-2788-43D5-943A-CC101C92FE1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0.03</c:v>
                </c:pt>
                <c:pt idx="4">
                  <c:v>#N/A</c:v>
                </c:pt>
                <c:pt idx="5">
                  <c:v>0.59</c:v>
                </c:pt>
                <c:pt idx="6">
                  <c:v>#N/A</c:v>
                </c:pt>
                <c:pt idx="7">
                  <c:v>1.1299999999999999</c:v>
                </c:pt>
                <c:pt idx="8">
                  <c:v>#N/A</c:v>
                </c:pt>
                <c:pt idx="9">
                  <c:v>1.74</c:v>
                </c:pt>
              </c:numCache>
            </c:numRef>
          </c:val>
          <c:extLst>
            <c:ext xmlns:c16="http://schemas.microsoft.com/office/drawing/2014/chart" uri="{C3380CC4-5D6E-409C-BE32-E72D297353CC}">
              <c16:uniqueId val="{00000005-2788-43D5-943A-CC101C92FE1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c:v>
                </c:pt>
                <c:pt idx="2">
                  <c:v>#N/A</c:v>
                </c:pt>
                <c:pt idx="3">
                  <c:v>1.5</c:v>
                </c:pt>
                <c:pt idx="4">
                  <c:v>#N/A</c:v>
                </c:pt>
                <c:pt idx="5">
                  <c:v>0.94</c:v>
                </c:pt>
                <c:pt idx="6">
                  <c:v>#N/A</c:v>
                </c:pt>
                <c:pt idx="7">
                  <c:v>1.68</c:v>
                </c:pt>
                <c:pt idx="8">
                  <c:v>#N/A</c:v>
                </c:pt>
                <c:pt idx="9">
                  <c:v>2.48</c:v>
                </c:pt>
              </c:numCache>
            </c:numRef>
          </c:val>
          <c:extLst>
            <c:ext xmlns:c16="http://schemas.microsoft.com/office/drawing/2014/chart" uri="{C3380CC4-5D6E-409C-BE32-E72D297353CC}">
              <c16:uniqueId val="{00000006-2788-43D5-943A-CC101C92FE1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10.75</c:v>
                </c:pt>
                <c:pt idx="2">
                  <c:v>#N/A</c:v>
                </c:pt>
                <c:pt idx="3">
                  <c:v>8.2100000000000009</c:v>
                </c:pt>
                <c:pt idx="4">
                  <c:v>#N/A</c:v>
                </c:pt>
                <c:pt idx="5">
                  <c:v>7.8</c:v>
                </c:pt>
                <c:pt idx="6">
                  <c:v>#N/A</c:v>
                </c:pt>
                <c:pt idx="7">
                  <c:v>7.79</c:v>
                </c:pt>
                <c:pt idx="8">
                  <c:v>#N/A</c:v>
                </c:pt>
                <c:pt idx="9">
                  <c:v>6.04</c:v>
                </c:pt>
              </c:numCache>
            </c:numRef>
          </c:val>
          <c:extLst>
            <c:ext xmlns:c16="http://schemas.microsoft.com/office/drawing/2014/chart" uri="{C3380CC4-5D6E-409C-BE32-E72D297353CC}">
              <c16:uniqueId val="{00000007-2788-43D5-943A-CC101C92FE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12.53</c:v>
                </c:pt>
                <c:pt idx="2">
                  <c:v>#N/A</c:v>
                </c:pt>
                <c:pt idx="3">
                  <c:v>15.5</c:v>
                </c:pt>
                <c:pt idx="4">
                  <c:v>#N/A</c:v>
                </c:pt>
                <c:pt idx="5">
                  <c:v>18.420000000000002</c:v>
                </c:pt>
                <c:pt idx="6">
                  <c:v>#N/A</c:v>
                </c:pt>
                <c:pt idx="7">
                  <c:v>16.100000000000001</c:v>
                </c:pt>
                <c:pt idx="8">
                  <c:v>#N/A</c:v>
                </c:pt>
                <c:pt idx="9">
                  <c:v>9.89</c:v>
                </c:pt>
              </c:numCache>
            </c:numRef>
          </c:val>
          <c:extLst>
            <c:ext xmlns:c16="http://schemas.microsoft.com/office/drawing/2014/chart" uri="{C3380CC4-5D6E-409C-BE32-E72D297353CC}">
              <c16:uniqueId val="{00000008-2788-43D5-943A-CC101C92FE11}"/>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4.5</c:v>
                </c:pt>
                <c:pt idx="1">
                  <c:v>#N/A</c:v>
                </c:pt>
                <c:pt idx="2">
                  <c:v>4.0999999999999996</c:v>
                </c:pt>
                <c:pt idx="3">
                  <c:v>#N/A</c:v>
                </c:pt>
                <c:pt idx="4">
                  <c:v>3.64</c:v>
                </c:pt>
                <c:pt idx="5">
                  <c:v>#N/A</c:v>
                </c:pt>
                <c:pt idx="6">
                  <c:v>3.59</c:v>
                </c:pt>
                <c:pt idx="7">
                  <c:v>#N/A</c:v>
                </c:pt>
                <c:pt idx="8">
                  <c:v>3.29</c:v>
                </c:pt>
                <c:pt idx="9">
                  <c:v>#N/A</c:v>
                </c:pt>
              </c:numCache>
            </c:numRef>
          </c:val>
          <c:extLst>
            <c:ext xmlns:c16="http://schemas.microsoft.com/office/drawing/2014/chart" uri="{C3380CC4-5D6E-409C-BE32-E72D297353CC}">
              <c16:uniqueId val="{00000009-2788-43D5-943A-CC101C92FE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753</c:v>
                </c:pt>
                <c:pt idx="5">
                  <c:v>740</c:v>
                </c:pt>
                <c:pt idx="8">
                  <c:v>763</c:v>
                </c:pt>
                <c:pt idx="11">
                  <c:v>790</c:v>
                </c:pt>
                <c:pt idx="14">
                  <c:v>807</c:v>
                </c:pt>
              </c:numCache>
            </c:numRef>
          </c:val>
          <c:extLst>
            <c:ext xmlns:c16="http://schemas.microsoft.com/office/drawing/2014/chart" uri="{C3380CC4-5D6E-409C-BE32-E72D297353CC}">
              <c16:uniqueId val="{00000000-EEFA-43FA-8F6A-D4F6B32F76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FA-43FA-8F6A-D4F6B32F76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FA-43FA-8F6A-D4F6B32F76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14</c:v>
                </c:pt>
                <c:pt idx="6">
                  <c:v>19</c:v>
                </c:pt>
                <c:pt idx="9">
                  <c:v>19</c:v>
                </c:pt>
                <c:pt idx="12">
                  <c:v>22</c:v>
                </c:pt>
              </c:numCache>
            </c:numRef>
          </c:val>
          <c:extLst>
            <c:ext xmlns:c16="http://schemas.microsoft.com/office/drawing/2014/chart" uri="{C3380CC4-5D6E-409C-BE32-E72D297353CC}">
              <c16:uniqueId val="{00000003-EEFA-43FA-8F6A-D4F6B32F76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258</c:v>
                </c:pt>
                <c:pt idx="3">
                  <c:v>260</c:v>
                </c:pt>
                <c:pt idx="6">
                  <c:v>210</c:v>
                </c:pt>
                <c:pt idx="9">
                  <c:v>280</c:v>
                </c:pt>
                <c:pt idx="12">
                  <c:v>225</c:v>
                </c:pt>
              </c:numCache>
            </c:numRef>
          </c:val>
          <c:extLst>
            <c:ext xmlns:c16="http://schemas.microsoft.com/office/drawing/2014/chart" uri="{C3380CC4-5D6E-409C-BE32-E72D297353CC}">
              <c16:uniqueId val="{00000004-EEFA-43FA-8F6A-D4F6B32F76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FA-43FA-8F6A-D4F6B32F76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FA-43FA-8F6A-D4F6B32F76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538</c:v>
                </c:pt>
                <c:pt idx="3">
                  <c:v>559</c:v>
                </c:pt>
                <c:pt idx="6">
                  <c:v>621</c:v>
                </c:pt>
                <c:pt idx="9">
                  <c:v>761</c:v>
                </c:pt>
                <c:pt idx="12">
                  <c:v>763</c:v>
                </c:pt>
              </c:numCache>
            </c:numRef>
          </c:val>
          <c:extLst>
            <c:ext xmlns:c16="http://schemas.microsoft.com/office/drawing/2014/chart" uri="{C3380CC4-5D6E-409C-BE32-E72D297353CC}">
              <c16:uniqueId val="{00000007-EEFA-43FA-8F6A-D4F6B32F76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c:v>
                </c:pt>
                <c:pt idx="2">
                  <c:v>#N/A</c:v>
                </c:pt>
                <c:pt idx="3">
                  <c:v>#N/A</c:v>
                </c:pt>
                <c:pt idx="4">
                  <c:v>93</c:v>
                </c:pt>
                <c:pt idx="5">
                  <c:v>#N/A</c:v>
                </c:pt>
                <c:pt idx="6">
                  <c:v>#N/A</c:v>
                </c:pt>
                <c:pt idx="7">
                  <c:v>87</c:v>
                </c:pt>
                <c:pt idx="8">
                  <c:v>#N/A</c:v>
                </c:pt>
                <c:pt idx="9">
                  <c:v>#N/A</c:v>
                </c:pt>
                <c:pt idx="10">
                  <c:v>270</c:v>
                </c:pt>
                <c:pt idx="11">
                  <c:v>#N/A</c:v>
                </c:pt>
                <c:pt idx="12">
                  <c:v>#N/A</c:v>
                </c:pt>
                <c:pt idx="13">
                  <c:v>203</c:v>
                </c:pt>
                <c:pt idx="14">
                  <c:v>#N/A</c:v>
                </c:pt>
              </c:numCache>
            </c:numRef>
          </c:val>
          <c:smooth val="0"/>
          <c:extLst>
            <c:ext xmlns:c16="http://schemas.microsoft.com/office/drawing/2014/chart" uri="{C3380CC4-5D6E-409C-BE32-E72D297353CC}">
              <c16:uniqueId val="{00000008-EEFA-43FA-8F6A-D4F6B32F76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8035</c:v>
                </c:pt>
                <c:pt idx="5">
                  <c:v>8307</c:v>
                </c:pt>
                <c:pt idx="8">
                  <c:v>7980</c:v>
                </c:pt>
                <c:pt idx="11">
                  <c:v>7725</c:v>
                </c:pt>
                <c:pt idx="14">
                  <c:v>7693</c:v>
                </c:pt>
              </c:numCache>
            </c:numRef>
          </c:val>
          <c:extLst>
            <c:ext xmlns:c16="http://schemas.microsoft.com/office/drawing/2014/chart" uri="{C3380CC4-5D6E-409C-BE32-E72D297353CC}">
              <c16:uniqueId val="{00000000-6935-4C93-AF02-33D838F89D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1747</c:v>
                </c:pt>
                <c:pt idx="5">
                  <c:v>1734</c:v>
                </c:pt>
                <c:pt idx="8">
                  <c:v>1377</c:v>
                </c:pt>
                <c:pt idx="11">
                  <c:v>1135</c:v>
                </c:pt>
                <c:pt idx="14">
                  <c:v>1002</c:v>
                </c:pt>
              </c:numCache>
            </c:numRef>
          </c:val>
          <c:extLst>
            <c:ext xmlns:c16="http://schemas.microsoft.com/office/drawing/2014/chart" uri="{C3380CC4-5D6E-409C-BE32-E72D297353CC}">
              <c16:uniqueId val="{00000001-6935-4C93-AF02-33D838F89D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1844</c:v>
                </c:pt>
                <c:pt idx="5">
                  <c:v>1850</c:v>
                </c:pt>
                <c:pt idx="8">
                  <c:v>2080</c:v>
                </c:pt>
                <c:pt idx="11">
                  <c:v>2194</c:v>
                </c:pt>
                <c:pt idx="14">
                  <c:v>2323</c:v>
                </c:pt>
              </c:numCache>
            </c:numRef>
          </c:val>
          <c:extLst>
            <c:ext xmlns:c16="http://schemas.microsoft.com/office/drawing/2014/chart" uri="{C3380CC4-5D6E-409C-BE32-E72D297353CC}">
              <c16:uniqueId val="{00000002-6935-4C93-AF02-33D838F89D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35-4C93-AF02-33D838F89D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35-4C93-AF02-33D838F89D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35-4C93-AF02-33D838F89D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1133</c:v>
                </c:pt>
                <c:pt idx="3">
                  <c:v>1027</c:v>
                </c:pt>
                <c:pt idx="6">
                  <c:v>867</c:v>
                </c:pt>
                <c:pt idx="9">
                  <c:v>796</c:v>
                </c:pt>
                <c:pt idx="12">
                  <c:v>680</c:v>
                </c:pt>
              </c:numCache>
            </c:numRef>
          </c:val>
          <c:extLst>
            <c:ext xmlns:c16="http://schemas.microsoft.com/office/drawing/2014/chart" uri="{C3380CC4-5D6E-409C-BE32-E72D297353CC}">
              <c16:uniqueId val="{00000006-6935-4C93-AF02-33D838F89D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c:v>
                </c:pt>
                <c:pt idx="3">
                  <c:v>130</c:v>
                </c:pt>
                <c:pt idx="6">
                  <c:v>152</c:v>
                </c:pt>
                <c:pt idx="9">
                  <c:v>149</c:v>
                </c:pt>
                <c:pt idx="12">
                  <c:v>138</c:v>
                </c:pt>
              </c:numCache>
            </c:numRef>
          </c:val>
          <c:extLst>
            <c:ext xmlns:c16="http://schemas.microsoft.com/office/drawing/2014/chart" uri="{C3380CC4-5D6E-409C-BE32-E72D297353CC}">
              <c16:uniqueId val="{00000007-6935-4C93-AF02-33D838F89D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3047</c:v>
                </c:pt>
                <c:pt idx="3">
                  <c:v>3461</c:v>
                </c:pt>
                <c:pt idx="6">
                  <c:v>3042</c:v>
                </c:pt>
                <c:pt idx="9">
                  <c:v>3009</c:v>
                </c:pt>
                <c:pt idx="12">
                  <c:v>2794</c:v>
                </c:pt>
              </c:numCache>
            </c:numRef>
          </c:val>
          <c:extLst>
            <c:ext xmlns:c16="http://schemas.microsoft.com/office/drawing/2014/chart" uri="{C3380CC4-5D6E-409C-BE32-E72D297353CC}">
              <c16:uniqueId val="{00000008-6935-4C93-AF02-33D838F89D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935-4C93-AF02-33D838F89D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9400</c:v>
                </c:pt>
                <c:pt idx="3">
                  <c:v>9503</c:v>
                </c:pt>
                <c:pt idx="6">
                  <c:v>9896</c:v>
                </c:pt>
                <c:pt idx="9">
                  <c:v>9482</c:v>
                </c:pt>
                <c:pt idx="12">
                  <c:v>9575</c:v>
                </c:pt>
              </c:numCache>
            </c:numRef>
          </c:val>
          <c:extLst>
            <c:ext xmlns:c16="http://schemas.microsoft.com/office/drawing/2014/chart" uri="{C3380CC4-5D6E-409C-BE32-E72D297353CC}">
              <c16:uniqueId val="{0000000A-6935-4C93-AF02-33D838F89D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2098</c:v>
                </c:pt>
                <c:pt idx="2">
                  <c:v>#N/A</c:v>
                </c:pt>
                <c:pt idx="3">
                  <c:v>#N/A</c:v>
                </c:pt>
                <c:pt idx="4">
                  <c:v>2230</c:v>
                </c:pt>
                <c:pt idx="5">
                  <c:v>#N/A</c:v>
                </c:pt>
                <c:pt idx="6">
                  <c:v>#N/A</c:v>
                </c:pt>
                <c:pt idx="7">
                  <c:v>2520</c:v>
                </c:pt>
                <c:pt idx="8">
                  <c:v>#N/A</c:v>
                </c:pt>
                <c:pt idx="9">
                  <c:v>#N/A</c:v>
                </c:pt>
                <c:pt idx="10">
                  <c:v>2382</c:v>
                </c:pt>
                <c:pt idx="11">
                  <c:v>#N/A</c:v>
                </c:pt>
                <c:pt idx="12">
                  <c:v>#N/A</c:v>
                </c:pt>
                <c:pt idx="13">
                  <c:v>2170</c:v>
                </c:pt>
                <c:pt idx="14">
                  <c:v>#N/A</c:v>
                </c:pt>
              </c:numCache>
            </c:numRef>
          </c:val>
          <c:smooth val="0"/>
          <c:extLst>
            <c:ext xmlns:c16="http://schemas.microsoft.com/office/drawing/2014/chart" uri="{C3380CC4-5D6E-409C-BE32-E72D297353CC}">
              <c16:uniqueId val="{0000000B-6935-4C93-AF02-33D838F89D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1250</c:v>
                </c:pt>
                <c:pt idx="1">
                  <c:v>1260</c:v>
                </c:pt>
                <c:pt idx="2">
                  <c:v>1270</c:v>
                </c:pt>
              </c:numCache>
            </c:numRef>
          </c:val>
          <c:extLst>
            <c:ext xmlns:c16="http://schemas.microsoft.com/office/drawing/2014/chart" uri="{C3380CC4-5D6E-409C-BE32-E72D297353CC}">
              <c16:uniqueId val="{00000000-D20D-4CED-A5C2-1CDA712D6D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158</c:v>
                </c:pt>
                <c:pt idx="1">
                  <c:v>159</c:v>
                </c:pt>
                <c:pt idx="2">
                  <c:v>185</c:v>
                </c:pt>
              </c:numCache>
            </c:numRef>
          </c:val>
          <c:extLst>
            <c:ext xmlns:c16="http://schemas.microsoft.com/office/drawing/2014/chart" uri="{C3380CC4-5D6E-409C-BE32-E72D297353CC}">
              <c16:uniqueId val="{00000001-D20D-4CED-A5C2-1CDA712D6D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586</c:v>
                </c:pt>
                <c:pt idx="1">
                  <c:v>689</c:v>
                </c:pt>
                <c:pt idx="2">
                  <c:v>782</c:v>
                </c:pt>
              </c:numCache>
            </c:numRef>
          </c:val>
          <c:extLst>
            <c:ext xmlns:c16="http://schemas.microsoft.com/office/drawing/2014/chart" uri="{C3380CC4-5D6E-409C-BE32-E72D297353CC}">
              <c16:uniqueId val="{00000002-D20D-4CED-A5C2-1CDA712D6D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00801802570533E-2"/>
                  <c:y val="-5.9244154055084222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{790EFC3A-5F67-4C51-9FB8-91D447EEF6AA}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70F-47E5-B2F0-CC2AFCB196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{48621BE4-43A5-46DD-82EF-3F6BED1FE805}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0F-47E5-B2F0-CC2AFCB196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{A2A132C0-53BA-45DF-9473-F2281A1BE18A}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0F-47E5-B2F0-CC2AFCB196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{509A054F-622C-4DED-9FED-F31FA40F88B4}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0F-47E5-B2F0-CC2AFCB196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{470BD5C1-5E9B-4867-9348-9E9FD2B8BFC6}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0F-47E5-B2F0-CC2AFCB196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{82237E6E-09C1-49BF-AEA5-033BA5DBD675}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70F-47E5-B2F0-CC2AFCB196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{6F85C1A5-3179-4FE5-9BC2-BEE3B11F8197}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70F-47E5-B2F0-CC2AFCB196AE}"/>
                </c:ext>
              </c:extLst>
            </c:dLbl>
            <c:dLbl>
              <c:idx val="24"/>
              <c:layout>
                <c:manualLayout>
                  <c:x val="-2.802348327476299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{59D51876-B54F-4A32-9A86-8664DDAFF8F8}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70F-47E5-B2F0-CC2AFCB196AE}"/>
                </c:ext>
              </c:extLst>
            </c:dLbl>
            <c:dLbl>
              <c:idx val="32"/>
              <c:layout>
                <c:manualLayout>
                  <c:x val="-3.2015750650234161E-2"/>
                  <c:y val="-7.02339301566461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{0E9D5597-D083-4D63-9FB2-5585D38C6982}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70F-47E5-B2F0-CC2AFCB196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67.2</c:v>
                </c:pt>
                <c:pt idx="16">
                  <c:v>65.7</c:v>
                </c:pt>
                <c:pt idx="24">
                  <c:v>66.2</c:v>
                </c:pt>
                <c:pt idx="32">
                  <c:v>66.599999999999994</c:v>
                </c:pt>
              </c:numCache>
            </c:numRef>
          </c:xVal>
          <c:yVal>
            <c:numRef>
              <c:f>公会計指標分析・財政指標組合せ分析表!$BP$51:$DC$51</c:f>
              <c:numCache>
                <c:formatCode>#,##0.0;"▲ "#,##0.0</c:formatCode>
                <c:ptCount val="40"/>
                <c:pt idx="0">
                  <c:v>48.2</c:v>
                </c:pt>
                <c:pt idx="8">
                  <c:v>49.4</c:v>
                </c:pt>
                <c:pt idx="16">
                  <c:v>52.1</c:v>
                </c:pt>
                <c:pt idx="24">
                  <c:v>50.6</c:v>
                </c:pt>
                <c:pt idx="32">
                  <c:v>45.3</c:v>
                </c:pt>
              </c:numCache>
            </c:numRef>
          </c:yVal>
          <c:smooth val="0"/>
          <c:extLst>
            <c:ext xmlns:c16="http://schemas.microsoft.com/office/drawing/2014/chart" uri="{C3380CC4-5D6E-409C-BE32-E72D297353CC}">
              <c16:uniqueId val="{00000009-970F-47E5-B2F0-CC2AFCB196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{57264C9F-4894-476B-AC07-E9F6B7DC1B3F}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70F-47E5-B2F0-CC2AFCB196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{7EBD3DF4-E45F-44B4-956B-A4E6E4F05857}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0F-47E5-B2F0-CC2AFCB196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{24744955-6362-4DD5-B4BF-1D0E7EDB3542}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0F-47E5-B2F0-CC2AFCB196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{6B20FC9E-3F32-4D7E-A2E4-1CC482D1208A}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0F-47E5-B2F0-CC2AFCB196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{326D13E1-415A-4E47-8A83-9B907BB6FE69}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0F-47E5-B2F0-CC2AFCB196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{494B1D07-C327-49EB-B869-70342800A216}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70F-47E5-B2F0-CC2AFCB196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{A5BB4E74-E747-4CF9-88BA-52E77D998CD6}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70F-47E5-B2F0-CC2AFCB196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{9BFC40AB-39D1-4A42-83A4-7D269E5A9BAE}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70F-47E5-B2F0-CC2AFCB196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{819601E8-BBCC-4A5C-81E6-85477084F43D}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70F-47E5-B2F0-CC2AFCB196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970F-47E5-B2F0-CC2AFCB196AE}"/>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{45BAB42C-6AC5-41A4-8075-2C56B160BEA1}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A0-4E3C-90CA-8E1F70F3E4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{FD37FC38-BD65-43C3-B075-CD3C20922332}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A0-4E3C-90CA-8E1F70F3E4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{839567C9-9E04-4848-97DF-AE8FD34AE449}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A0-4E3C-90CA-8E1F70F3E4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{613DBD56-410A-4F65-AFDD-934C9F52E4DF}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A0-4E3C-90CA-8E1F70F3E4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{CB071D5B-CFB3-4069-B83C-46D6888F8EC6}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A0-4E3C-90CA-8E1F70F3E4B9}"/>
                </c:ext>
              </c:extLst>
            </c:dLbl>
            <c:dLbl>
              <c:idx val="8"/>
              <c:layout>
                <c:manualLayout>
                  <c:x val="-2.7652713450776058E-2"/>
                  <c:y val="-6.818927507026131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{FAF0359E-D629-4917-B4C2-F70D040896C2}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A0-4E3C-90CA-8E1F70F3E4B9}"/>
                </c:ext>
              </c:extLst>
            </c:dLbl>
            <c:dLbl>
              <c:idx val="16"/>
              <c:layout>
                <c:manualLayout>
                  <c:x val="-3.5487971999375242E-2"/>
                  <c:y val="-5.664401910532657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{003578B4-C628-4B24-B112-791CCE7F7DB0}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A0-4E3C-90CA-8E1F70F3E4B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{EB17ED2F-E863-4085-8B32-FAC87142EA55}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A0-4E3C-90CA-8E1F70F3E4B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{50ED2471-5362-47B2-BE43-C8E07C078EB9}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A0-4E3C-90CA-8E1F70F3E4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1.5</c:v>
                </c:pt>
                <c:pt idx="16">
                  <c:v>1.7</c:v>
                </c:pt>
                <c:pt idx="24">
                  <c:v>3.2</c:v>
                </c:pt>
                <c:pt idx="32">
                  <c:v>3.9</c:v>
                </c:pt>
              </c:numCache>
            </c:numRef>
          </c:xVal>
          <c:yVal>
            <c:numRef>
              <c:f>公会計指標分析・財政指標組合せ分析表!$BP$73:$DC$73</c:f>
              <c:numCache>
                <c:formatCode>#,##0.0;"▲ "#,##0.0</c:formatCode>
                <c:ptCount val="40"/>
                <c:pt idx="0">
                  <c:v>48.2</c:v>
                </c:pt>
                <c:pt idx="8">
                  <c:v>49.4</c:v>
                </c:pt>
                <c:pt idx="16">
                  <c:v>52.1</c:v>
                </c:pt>
                <c:pt idx="24">
                  <c:v>50.6</c:v>
                </c:pt>
                <c:pt idx="32">
                  <c:v>45.3</c:v>
                </c:pt>
              </c:numCache>
            </c:numRef>
          </c:yVal>
          <c:smooth val="0"/>
          <c:extLst>
            <c:ext xmlns:c16="http://schemas.microsoft.com/office/drawing/2014/chart" uri="{C3380CC4-5D6E-409C-BE32-E72D297353CC}">
              <c16:uniqueId val="{00000009-2FA0-4E3C-90CA-8E1F70F3E4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{4FD34F4F-06ED-4C5E-BE95-A302443795E7}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A0-4E3C-90CA-8E1F70F3E4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{8C013BDB-F5FF-4562-8006-49E5DB8C82DC}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A0-4E3C-90CA-8E1F70F3E4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{6E3CA647-8B63-4A10-9BF2-20BC60097838}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A0-4E3C-90CA-8E1F70F3E4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{F8E6F369-9F2A-41CA-B3B8-589380DD1E3C}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A0-4E3C-90CA-8E1F70F3E4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{035638EE-0999-4DFF-BB7B-454E3BF0840E}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A0-4E3C-90CA-8E1F70F3E4B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{2F48E823-C332-4470-9355-D48A6135FEE9}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A0-4E3C-90CA-8E1F70F3E4B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{F9889168-0CC8-49FB-942E-06AA9D1E243B}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A0-4E3C-90CA-8E1F70F3E4B9}"/>
                </c:ext>
              </c:extLst>
            </c:dLbl>
            <c:dLbl>
              <c:idx val="24"/>
              <c:layout>
                <c:manualLayout>
                  <c:x val="0"/>
                  <c:y val="1.112947605566655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{7BCD9B28-B9BC-4149-B49D-F43AA4B3604C}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A0-4E3C-90CA-8E1F70F3E4B9}"/>
                </c:ext>
              </c:extLst>
            </c:dLbl>
            <c:dLbl>
              <c:idx val="32"/>
              <c:layout>
                <c:manualLayout>
                  <c:x val="0"/>
                  <c:y val="-1.112913356809714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{BC18225E-2ED8-4873-818B-7E1C8275FBD3}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A0-4E3C-90CA-8E1F70F3E4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FA0-4E3C-90CA-8E1F70F3E4B9}"/>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実質公債費比率の分子値については、令和</a:t>
          </a:r>
          <a:r>
            <a:rPr kumimoji="1" lang="en-US" altLang="ja-JP" sz="1300">
              <a:solidFill>
                <a:schemeClr val="tx1"/>
              </a:solidFill>
              <a:latin typeface="ＭＳ ゴシック" pitchFamily="49" charset="-128"/>
              <a:ea typeface="ＭＳ ゴシック" pitchFamily="49" charset="-128"/>
            </a:rPr>
            <a:t>4</a:t>
          </a:r>
          <a:r>
            <a:rPr kumimoji="1" lang="ja-JP" altLang="en-US" sz="1300">
              <a:solidFill>
                <a:schemeClr val="tx1"/>
              </a:solidFill>
              <a:latin typeface="ＭＳ ゴシック" pitchFamily="49" charset="-128"/>
              <a:ea typeface="ＭＳ ゴシック" pitchFamily="49" charset="-128"/>
            </a:rPr>
            <a:t>年度は算入公債費等が臨時財政対策債の発行可能額が減少したことにより増加したものの、令和</a:t>
          </a:r>
          <a:r>
            <a:rPr kumimoji="1" lang="en-US" altLang="ja-JP" sz="1300">
              <a:solidFill>
                <a:schemeClr val="tx1"/>
              </a:solidFill>
              <a:latin typeface="ＭＳ ゴシック" pitchFamily="49" charset="-128"/>
              <a:ea typeface="ＭＳ ゴシック" pitchFamily="49" charset="-128"/>
            </a:rPr>
            <a:t>3</a:t>
          </a:r>
          <a:r>
            <a:rPr kumimoji="1" lang="ja-JP" altLang="en-US" sz="1300">
              <a:solidFill>
                <a:schemeClr val="tx1"/>
              </a:solidFill>
              <a:latin typeface="ＭＳ ゴシック" pitchFamily="49" charset="-128"/>
              <a:ea typeface="ＭＳ ゴシック" pitchFamily="49" charset="-128"/>
            </a:rPr>
            <a:t>年度より三郷中学校建替事業の償還が開始したことによる元利償還金や、下水道事業会計への補助金も増加したため、前年度と比べると、</a:t>
          </a:r>
          <a:r>
            <a:rPr kumimoji="1" lang="en-US" altLang="ja-JP" sz="1300">
              <a:solidFill>
                <a:schemeClr val="tx1"/>
              </a:solidFill>
              <a:latin typeface="ＭＳ ゴシック" pitchFamily="49" charset="-128"/>
              <a:ea typeface="ＭＳ ゴシック" pitchFamily="49" charset="-128"/>
            </a:rPr>
            <a:t>183</a:t>
          </a:r>
          <a:r>
            <a:rPr kumimoji="1" lang="ja-JP" altLang="en-US" sz="1300">
              <a:solidFill>
                <a:schemeClr val="tx1"/>
              </a:solidFill>
              <a:latin typeface="ＭＳ ゴシック" pitchFamily="49" charset="-128"/>
              <a:ea typeface="ＭＳ ゴシック" pitchFamily="49" charset="-128"/>
            </a:rPr>
            <a:t>百万円の増加となった。</a:t>
          </a:r>
          <a:endParaRPr kumimoji="1" lang="en-US" altLang="ja-JP" sz="1300">
            <a:solidFill>
              <a:schemeClr val="tx1"/>
            </a:solidFill>
            <a:latin typeface="ＭＳ ゴシック" pitchFamily="49" charset="-128"/>
            <a:ea typeface="ＭＳ ゴシック" pitchFamily="49" charset="-128"/>
          </a:endParaRPr>
        </a:p>
        <a:p>
          <a:r>
            <a:rPr kumimoji="1" lang="ja-JP" altLang="en-US" sz="1300">
              <a:solidFill>
                <a:schemeClr val="tx1"/>
              </a:solidFill>
              <a:latin typeface="ＭＳ ゴシック" pitchFamily="49" charset="-128"/>
              <a:ea typeface="ＭＳ ゴシック" pitchFamily="49" charset="-128"/>
            </a:rPr>
            <a:t>令和</a:t>
          </a:r>
          <a:r>
            <a:rPr kumimoji="1" lang="en-US" altLang="ja-JP" sz="1300">
              <a:solidFill>
                <a:schemeClr val="tx1"/>
              </a:solidFill>
              <a:latin typeface="ＭＳ ゴシック" pitchFamily="49" charset="-128"/>
              <a:ea typeface="ＭＳ ゴシック" pitchFamily="49" charset="-128"/>
            </a:rPr>
            <a:t>5</a:t>
          </a:r>
          <a:r>
            <a:rPr kumimoji="1" lang="ja-JP" altLang="en-US" sz="1300">
              <a:solidFill>
                <a:schemeClr val="tx1"/>
              </a:solidFill>
              <a:latin typeface="ＭＳ ゴシック" pitchFamily="49" charset="-128"/>
              <a:ea typeface="ＭＳ ゴシック" pitchFamily="49" charset="-128"/>
            </a:rPr>
            <a:t>年度については引き続き算入公債費等が増加しているが、下水道事業会計への補助金が減少し公営企業債の元利償還金に対する繰入金が減少しているため、全体として</a:t>
          </a:r>
          <a:r>
            <a:rPr kumimoji="1" lang="en-US" altLang="ja-JP" sz="1300">
              <a:solidFill>
                <a:schemeClr val="tx1"/>
              </a:solidFill>
              <a:latin typeface="ＭＳ ゴシック" pitchFamily="49" charset="-128"/>
              <a:ea typeface="ＭＳ ゴシック" pitchFamily="49" charset="-128"/>
            </a:rPr>
            <a:t>67</a:t>
          </a:r>
          <a:r>
            <a:rPr kumimoji="1" lang="ja-JP" altLang="en-US" sz="1300">
              <a:solidFill>
                <a:schemeClr val="tx1"/>
              </a:solidFill>
              <a:latin typeface="ＭＳ ゴシック" pitchFamily="49" charset="-128"/>
              <a:ea typeface="ＭＳ ゴシック" pitchFamily="49" charset="-128"/>
            </a:rPr>
            <a:t>百万円の減少となった。</a:t>
          </a:r>
          <a:endParaRPr kumimoji="1" lang="en-US" altLang="ja-JP" sz="1300">
            <a:solidFill>
              <a:schemeClr val="tx1"/>
            </a:solidFill>
            <a:latin typeface="ＭＳ ゴシック" pitchFamily="49" charset="-128"/>
            <a:ea typeface="ＭＳ ゴシック" pitchFamily="49" charset="-128"/>
          </a:endParaRPr>
        </a:p>
        <a:p>
          <a:r>
            <a:rPr kumimoji="1" lang="ja-JP" altLang="en-US" sz="1300">
              <a:solidFill>
                <a:schemeClr val="tx1"/>
              </a:solidFill>
              <a:latin typeface="ＭＳ ゴシック" pitchFamily="49" charset="-128"/>
              <a:ea typeface="ＭＳ ゴシック" pitchFamily="49" charset="-128"/>
            </a:rPr>
            <a:t>今後も引き続き、高利率の地方債の借換等により公債費の削減を図り、普通会計のみならず公営企業会計においても地方債の新規発行の抑制を図ることで、実質公債費比率の抑制を図る。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将来負担額について、前年度と比べ</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249</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退職手当負担見込み額について、一般職・特別職に対する負担見込み額は前年度と比べ横ばいであったが、奈良県市町村総合事務組合の退職手当の積立額が増加したことにより退職手当負担見込額が減少した。</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充当可能財源等も前年度と比べ</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36</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百万円減少した。</a:t>
          </a:r>
          <a:endParaRPr kumimoji="0" lang="en-US" altLang="ja-JP" sz="1400" b="0" i="0" u="none" strike="noStrike">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充当可能特定歳入が都市計画税の減少により</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133</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百万円減少した影響が大きかったが、基金の積立を行ったことにより、将来負担額の減少額より充当可能財源等の減少額を抑えることができ、分子の構造としては改善することができた。</a:t>
          </a:r>
        </a:p>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今後も、公共施設の老朽化対策等、将来負担が増加する見込みであることから必要な事業を見極め、歳出の抑制を図っていくよう努める。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奈良県三郷町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百万円増加しており、内訳としては財政調整基金が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百万円、減債基金が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百万円、その他特定目的基金が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増加の主な理由としては、公共施設の設備投資の備えとして、公共施設整備等基金に積立てたため増加となった。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％程度は備えとして確保しておきたいと考えている。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また、今後は公共施設の長寿命化に係る費用が増加すると考えられることから、目的基金である公共施設整備等基金に計画的に積み立てていく。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・公共施設整備等基金については、公共施設の整備に要する財源及び経済情勢、災害その他の特別な事情により一般財源が著しく不足する場合の財源確保のために設置されている。令和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年度において、取り崩しはなく、</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百万円積み立てた。今後も計画的に積み立てていく。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・地域振興基金については、地域振興事業として高齢者福祉の増進を図るため、社会福祉振興基金については住民の社会福祉に寄与するために設置されている。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公共施設整備等基金積立金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百万円を積み立てたため、令和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年度は増加している。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公共施設整備等基金については、今後の町有施設の長寿命化に係る備えとして計画的に積み立てる。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条例では毎年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万円を積み立てることとしており、その他基金利息分と今後の財政需要に対応するため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％程度は備えとして確保しておきたいと考えており、令和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年度末見込額において約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％となっている。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条例で毎年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万円を積み立てることとしており、その他基金利息分に加え、普通交付税（臨時財政対策債償還費分）分の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b="1">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想定外の財政需要が発生した際にも、地方債の償還ができるよう財政状況を勘案しながら積み立てていく。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F177FBA-3AF2-4FBF-9AA7-AB7254F95B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C3CCA6C-384C-40FA-8EBB-E01A3D25E6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52CC56E-58E4-4436-A93A-7C5C3C64109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72CE9B3-FDD2-4552-9C55-276F89CFBAF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ED5862D-0BB3-4085-A082-C5440135D20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90F0AF7-E214-47AA-8EA3-E61004A5275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A408A48-CE90-4A6A-A670-86A69A4CAF3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C5DA62D-C7BB-4BF7-9512-C96FF546926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DE33142-36D3-4BD0-B58B-57886D2645F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3B2B505-6C88-4495-93C5-32C409582C7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B3B31D6-FFF6-4D14-BC7A-613A5186F6D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127F13C-721C-444F-8E3A-C61113625B1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22,479
22,225
8.79
10,693,546
10,104,337
357,112
5,412,818
9,575,498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677E147-1980-437C-9BF1-69F78DECEFD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3672C8F-17B5-4740-8471-C6E52AF28394}"/>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CBD4945-D920-4487-BC69-7E0E0B7EC34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2EE9ED3-B03B-47BB-90C8-1C67FC8E718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A6DD953-EE9C-4DFF-BA3A-4851FA55D73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EE046D1-F707-4C58-A56E-9FE811DC2D0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A05A6F4-F7B5-4EBA-851C-89DB7599FA2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8ED3AEF-C92B-45CA-9CE3-317A7518BA9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833F468-C2AA-4E96-B34A-3385A05129A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99D9D3F-E2B5-4209-BBD3-9D511187645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408E16A-96E8-4A9E-838B-6FE1D556139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DD18CFC-1AB8-487B-AAB9-0AE346601E8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A8B4F5A-6B05-4C62-9B32-A5D15C65CC2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EEBC8A7-7914-4277-AAA5-9B7B64DABB0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6D046D5-8A87-4212-9B83-C1BC579A5A1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F1B972A-47BF-4765-9EF5-5AE785DA331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E0B4CAB-D675-4D45-A892-7C6E51B2BF9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EE98AF9-81C1-4214-95B5-9B35B82FA4D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3CFD3AD-9E3A-4F60-94B0-281AEE7739C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294EC0D-1E7C-40C8-A89E-8D114BD15D6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6FB99A9-CCBB-4E97-8AFA-DCA3837B064E}"/>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36679E9-CCAF-4262-ADFB-1B3198010284}"/>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F5665D9-4C01-452C-A878-04761D456E1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57A71E6-4AC3-448E-A763-25E7BBBA0B6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19F2D11-3977-4AF1-87AE-8083D80900E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4FFB772-541C-42A3-80F3-87F12D61648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284A7E7-8CCA-4FBE-A314-487B5801A83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624B49D-C5B2-46B6-B20A-FEE27EF556F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11AFC68-5AFA-4D4F-95E2-37526D8C2B3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6FEDB8A-5EC1-4072-B1C6-9D220C4F185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FB05D6B-5658-42BD-A32A-E54AE43C6A3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98E3B31-9DA8-4426-94BB-25A818AA61B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6FDB955-BF1D-4628-878A-2D2F57EDC5D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E4BE449-5C51-409A-8AA6-6F44FF67792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4AB7048-B280-407A-AC9A-166D3A6206D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に無償譲渡された旧大学キャンパスの整備を中心に施設に対して</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継続して</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投資を行ったが、</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より</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％上昇と</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。類似団体平均値より数値は高いものの、差は縮まりつつあり、老朽化に対する投資を比較的行えていると</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言</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え</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る</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旧耐震基準の建物のうち、耐震化が未実施の建物もあり、耐震改修等の実施や状況に応じた更新・除却を行い、老朽化が進んでいる施設についても、適切な時期に計画的に大規模改修等を行う等、公共施設等総合管理計画にもとづき、公共施設等の適正な規模や配置等を検討し、適切に更新を行</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う</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6DBB659-51F3-42D3-973C-B6937A2184C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43D7AC0-DBD2-4BCE-961F-81ED8E6F016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308D5F3-8A78-4316-A808-A62AB5EB6BBE}"/>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1CF8AFE-431F-42BF-B116-397A245FED98}"/>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4936AF7-3F45-4D07-8852-95458D05199A}"/>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54E74E3-4F87-4C22-9FAD-FB304CFDC29D}"/>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050ADD3-E27F-4BA2-8776-00CBF489572B}"/>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E32EB6E-A13B-4656-8344-D123E7342C18}"/>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4CA3E21-A8AB-4387-B6C1-E755A3EF590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D249F9A-D249-4DBE-A014-1B5CBDA615AF}"/>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055D1C6-C76C-4AC3-A51D-59CFAA4C5E0C}"/>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111D711-9D43-4B31-95C8-882295A6A8C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F5A7145-717F-495F-B1E8-C8ABE23BFAD9}"/>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718DA65-CD5F-4AE5-85E9-C0A1EBED3CE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F8B5CB9-79B8-45F0-A60F-00EF8D4A68E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F475F2E-AD56-4DBD-B363-AC9FBDA28B5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F4CC1320-21FF-4B9B-86EC-A016F4655843}"/>
            </a:ext>
          </a:extLst>
        </xdr:cNvPr>
        <xdr:cNvCxnSpPr/>
      </xdr:nvCxnSpPr>
      <xdr:spPr>
        <a:xfrm flipV="1">
          <a:off x="4760595" y="4508923"/>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A18243C7-44AC-426C-B0AF-4D36F43E91C5}"/>
            </a:ext>
          </a:extLst>
        </xdr:cNvPr>
        <xdr:cNvSpPr txBox="1"/>
      </xdr:nvSpPr>
      <xdr:spPr>
        <a:xfrm>
          <a:off x="4813300"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13795BD3-084D-47A9-8CFF-790A57F8970B}"/>
            </a:ext>
          </a:extLst>
        </xdr:cNvPr>
        <xdr:cNvCxnSpPr/>
      </xdr:nvCxnSpPr>
      <xdr:spPr>
        <a:xfrm>
          <a:off x="4673600" y="605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0CDE34F6-44F0-41F6-A777-BDCCC343E91C}"/>
            </a:ext>
          </a:extLst>
        </xdr:cNvPr>
        <xdr:cNvSpPr txBox="1"/>
      </xdr:nvSpPr>
      <xdr:spPr>
        <a:xfrm>
          <a:off x="4813300" y="428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263B87F1-759D-4E78-A388-B1F825E3A0CE}"/>
            </a:ext>
          </a:extLst>
        </xdr:cNvPr>
        <xdr:cNvCxnSpPr/>
      </xdr:nvCxnSpPr>
      <xdr:spPr>
        <a:xfrm>
          <a:off x="4673600" y="450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DB3258B8-7F34-4519-9400-A9D1FD363F12}"/>
            </a:ext>
          </a:extLst>
        </xdr:cNvPr>
        <xdr:cNvSpPr txBox="1"/>
      </xdr:nvSpPr>
      <xdr:spPr>
        <a:xfrm>
          <a:off x="4813300" y="5187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2EDB10CB-A988-42A3-B129-CDBB00DB3CC9}"/>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2BDDBEDA-064F-48A2-B912-C1EA8F3DF7E2}"/>
            </a:ext>
          </a:extLst>
        </xdr:cNvPr>
        <xdr:cNvSpPr/>
      </xdr:nvSpPr>
      <xdr:spPr>
        <a:xfrm>
          <a:off x="40005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945A112D-3DFE-4883-8BD1-A58DDA4BAD52}"/>
            </a:ext>
          </a:extLst>
        </xdr:cNvPr>
        <xdr:cNvSpPr/>
      </xdr:nvSpPr>
      <xdr:spPr>
        <a:xfrm>
          <a:off x="3238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BA921002-F454-45D2-82D2-C702451AA112}"/>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B9953371-0A3D-42C7-B0D7-20929AA21CB4}"/>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3DB913C-DD8D-426D-82D5-5AA040E9EC3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B76C806-4C88-457B-93A4-25D0AD6BD5A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651250D-D23B-4420-A0E2-F3D2D1651F05}"/>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4CD14B3-A12F-4A60-8BBA-D59E7F19AD3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4EDECB5-EBD2-42BD-AF31-70929B5A018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81" name="楕円 80">
          <a:extLst>
            <a:ext uri="{FF2B5EF4-FFF2-40B4-BE49-F238E27FC236}">
              <a16:creationId xmlns:a16="http://schemas.microsoft.com/office/drawing/2014/main" id="{D2ED9D32-6950-445D-A4EC-F55D1B0838C1}"/>
            </a:ext>
          </a:extLst>
        </xdr:cNvPr>
        <xdr:cNvSpPr/>
      </xdr:nvSpPr>
      <xdr:spPr>
        <a:xfrm>
          <a:off x="47117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111142</xdr:rowOff>
    </xdr:from>
    <xdr:ext cx="405111" cy="259045"/>
    <xdr:sp macro="" textlink="">
      <xdr:nvSpPr>
        <xdr:cNvPr id="82" name="有形固定資産減価償却率該当値テキスト">
          <a:extLst>
            <a:ext uri="{FF2B5EF4-FFF2-40B4-BE49-F238E27FC236}">
              <a16:creationId xmlns:a16="http://schemas.microsoft.com/office/drawing/2014/main" id="{E172C444-9533-4A2F-9238-9E1AEBD384B8}"/>
            </a:ext>
          </a:extLst>
        </xdr:cNvPr>
        <xdr:cNvSpPr txBox="1"/>
      </xdr:nvSpPr>
      <xdr:spPr>
        <a:xfrm>
          <a:off x="4813300" y="542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118322</xdr:rowOff>
    </xdr:from>
    <xdr:to>
      <xdr:col>19</xdr:col>
      <xdr:colOff>187325</xdr:colOff>
      <xdr:row>32</xdr:row>
      <xdr:rowOff>48472</xdr:rowOff>
    </xdr:to>
    <xdr:sp macro="" textlink="">
      <xdr:nvSpPr>
        <xdr:cNvPr id="83" name="楕円 82">
          <a:extLst>
            <a:ext uri="{FF2B5EF4-FFF2-40B4-BE49-F238E27FC236}">
              <a16:creationId xmlns:a16="http://schemas.microsoft.com/office/drawing/2014/main" id="{AF699F1E-C7F1-4729-B625-F89332A51E4A}"/>
            </a:ext>
          </a:extLst>
        </xdr:cNvPr>
        <xdr:cNvSpPr/>
      </xdr:nvSpPr>
      <xdr:spPr>
        <a:xfrm>
          <a:off x="4000500" y="54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169122</xdr:rowOff>
    </xdr:from>
    <xdr:to>
      <xdr:col>23</xdr:col>
      <xdr:colOff>85725</xdr:colOff>
      <xdr:row>32</xdr:row>
      <xdr:rowOff>12065</xdr:rowOff>
    </xdr:to>
    <xdr:cxnSp macro="">
      <xdr:nvCxnSpPr>
        <xdr:cNvPr id="84" name="直線コネクタ 83">
          <a:extLst>
            <a:ext uri="{FF2B5EF4-FFF2-40B4-BE49-F238E27FC236}">
              <a16:creationId xmlns:a16="http://schemas.microsoft.com/office/drawing/2014/main" id="{CF085370-9738-4602-96FE-BB0903F0D550}"/>
            </a:ext>
          </a:extLst>
        </xdr:cNvPr>
        <xdr:cNvCxnSpPr/>
      </xdr:nvCxnSpPr>
      <xdr:spPr>
        <a:xfrm>
          <a:off x="4051300" y="5484072"/>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100330</xdr:rowOff>
    </xdr:from>
    <xdr:to>
      <xdr:col>15</xdr:col>
      <xdr:colOff>187325</xdr:colOff>
      <xdr:row>32</xdr:row>
      <xdr:rowOff>30480</xdr:rowOff>
    </xdr:to>
    <xdr:sp macro="" textlink="">
      <xdr:nvSpPr>
        <xdr:cNvPr id="85" name="楕円 84">
          <a:extLst>
            <a:ext uri="{FF2B5EF4-FFF2-40B4-BE49-F238E27FC236}">
              <a16:creationId xmlns:a16="http://schemas.microsoft.com/office/drawing/2014/main" id="{C728717F-984B-4F1F-B078-FB79CF14FCB5}"/>
            </a:ext>
          </a:extLst>
        </xdr:cNvPr>
        <xdr:cNvSpPr/>
      </xdr:nvSpPr>
      <xdr:spPr>
        <a:xfrm>
          <a:off x="3238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151130</xdr:rowOff>
    </xdr:from>
    <xdr:to>
      <xdr:col>19</xdr:col>
      <xdr:colOff>136525</xdr:colOff>
      <xdr:row>31</xdr:row>
      <xdr:rowOff>169122</xdr:rowOff>
    </xdr:to>
    <xdr:cxnSp macro="">
      <xdr:nvCxnSpPr>
        <xdr:cNvPr id="86" name="直線コネクタ 85">
          <a:extLst>
            <a:ext uri="{FF2B5EF4-FFF2-40B4-BE49-F238E27FC236}">
              <a16:creationId xmlns:a16="http://schemas.microsoft.com/office/drawing/2014/main" id="{5681C7B7-8E3B-43C0-B0EF-FF808E76EF82}"/>
            </a:ext>
          </a:extLst>
        </xdr:cNvPr>
        <xdr:cNvCxnSpPr/>
      </xdr:nvCxnSpPr>
      <xdr:spPr>
        <a:xfrm>
          <a:off x="3289300" y="546608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7" name="楕円 86">
          <a:extLst>
            <a:ext uri="{FF2B5EF4-FFF2-40B4-BE49-F238E27FC236}">
              <a16:creationId xmlns:a16="http://schemas.microsoft.com/office/drawing/2014/main" id="{24D15A61-D282-4C89-90CB-98219403093A}"/>
            </a:ext>
          </a:extLst>
        </xdr:cNvPr>
        <xdr:cNvSpPr/>
      </xdr:nvSpPr>
      <xdr:spPr>
        <a:xfrm>
          <a:off x="2476500" y="54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151130</xdr:rowOff>
    </xdr:from>
    <xdr:to>
      <xdr:col>15</xdr:col>
      <xdr:colOff>136525</xdr:colOff>
      <xdr:row>32</xdr:row>
      <xdr:rowOff>33655</xdr:rowOff>
    </xdr:to>
    <xdr:cxnSp macro="">
      <xdr:nvCxnSpPr>
        <xdr:cNvPr id="88" name="直線コネクタ 87">
          <a:extLst>
            <a:ext uri="{FF2B5EF4-FFF2-40B4-BE49-F238E27FC236}">
              <a16:creationId xmlns:a16="http://schemas.microsoft.com/office/drawing/2014/main" id="{5CBDF081-935E-40DA-BA0C-860AF2CFCA9C}"/>
            </a:ext>
          </a:extLst>
        </xdr:cNvPr>
        <xdr:cNvCxnSpPr/>
      </xdr:nvCxnSpPr>
      <xdr:spPr>
        <a:xfrm flipV="1">
          <a:off x="2527300" y="546608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125518</xdr:rowOff>
    </xdr:from>
    <xdr:to>
      <xdr:col>7</xdr:col>
      <xdr:colOff>187325</xdr:colOff>
      <xdr:row>32</xdr:row>
      <xdr:rowOff>55668</xdr:rowOff>
    </xdr:to>
    <xdr:sp macro="" textlink="">
      <xdr:nvSpPr>
        <xdr:cNvPr id="89" name="楕円 88">
          <a:extLst>
            <a:ext uri="{FF2B5EF4-FFF2-40B4-BE49-F238E27FC236}">
              <a16:creationId xmlns:a16="http://schemas.microsoft.com/office/drawing/2014/main" id="{DA24CC4F-38A4-4362-8DAE-75DD730F59C9}"/>
            </a:ext>
          </a:extLst>
        </xdr:cNvPr>
        <xdr:cNvSpPr/>
      </xdr:nvSpPr>
      <xdr:spPr>
        <a:xfrm>
          <a:off x="1714500" y="54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4868</xdr:rowOff>
    </xdr:from>
    <xdr:to>
      <xdr:col>11</xdr:col>
      <xdr:colOff>136525</xdr:colOff>
      <xdr:row>32</xdr:row>
      <xdr:rowOff>33655</xdr:rowOff>
    </xdr:to>
    <xdr:cxnSp macro="">
      <xdr:nvCxnSpPr>
        <xdr:cNvPr id="90" name="直線コネクタ 89">
          <a:extLst>
            <a:ext uri="{FF2B5EF4-FFF2-40B4-BE49-F238E27FC236}">
              <a16:creationId xmlns:a16="http://schemas.microsoft.com/office/drawing/2014/main" id="{49C04CEC-0FEC-4D7D-9F02-14BA3AE29C23}"/>
            </a:ext>
          </a:extLst>
        </xdr:cNvPr>
        <xdr:cNvCxnSpPr/>
      </xdr:nvCxnSpPr>
      <xdr:spPr>
        <a:xfrm>
          <a:off x="1765300" y="549126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49C270FE-C7AC-4D9E-BD4B-2A131A84A153}"/>
            </a:ext>
          </a:extLst>
        </xdr:cNvPr>
        <xdr:cNvSpPr txBox="1"/>
      </xdr:nvSpPr>
      <xdr:spPr>
        <a:xfrm>
          <a:off x="3836044" y="50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20CDE322-62A3-4EA7-96AB-C888ABF1BD88}"/>
            </a:ext>
          </a:extLst>
        </xdr:cNvPr>
        <xdr:cNvSpPr txBox="1"/>
      </xdr:nvSpPr>
      <xdr:spPr>
        <a:xfrm>
          <a:off x="3086744" y="5032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D7B1D038-5F7C-451F-9013-1F05BEF03EF1}"/>
            </a:ext>
          </a:extLst>
        </xdr:cNvPr>
        <xdr:cNvSpPr txBox="1"/>
      </xdr:nvSpPr>
      <xdr:spPr>
        <a:xfrm>
          <a:off x="2324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E7A20564-D0F0-43BA-9B0A-CF5B0B01E48A}"/>
            </a:ext>
          </a:extLst>
        </xdr:cNvPr>
        <xdr:cNvSpPr txBox="1"/>
      </xdr:nvSpPr>
      <xdr:spPr>
        <a:xfrm>
          <a:off x="1562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39599</xdr:rowOff>
    </xdr:from>
    <xdr:ext cx="405111" cy="259045"/>
    <xdr:sp macro="" textlink="">
      <xdr:nvSpPr>
        <xdr:cNvPr id="95" name="n_1mainValue有形固定資産減価償却率">
          <a:extLst>
            <a:ext uri="{FF2B5EF4-FFF2-40B4-BE49-F238E27FC236}">
              <a16:creationId xmlns:a16="http://schemas.microsoft.com/office/drawing/2014/main" id="{6CFD6641-2925-439A-A9C3-4071BFB5710D}"/>
            </a:ext>
          </a:extLst>
        </xdr:cNvPr>
        <xdr:cNvSpPr txBox="1"/>
      </xdr:nvSpPr>
      <xdr:spPr>
        <a:xfrm>
          <a:off x="3836044"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21607</xdr:rowOff>
    </xdr:from>
    <xdr:ext cx="405111" cy="259045"/>
    <xdr:sp macro="" textlink="">
      <xdr:nvSpPr>
        <xdr:cNvPr id="96" name="n_2mainValue有形固定資産減価償却率">
          <a:extLst>
            <a:ext uri="{FF2B5EF4-FFF2-40B4-BE49-F238E27FC236}">
              <a16:creationId xmlns:a16="http://schemas.microsoft.com/office/drawing/2014/main" id="{4525F647-8942-4D4D-B5A5-BCFF3F49A8A2}"/>
            </a:ext>
          </a:extLst>
        </xdr:cNvPr>
        <xdr:cNvSpPr txBox="1"/>
      </xdr:nvSpPr>
      <xdr:spPr>
        <a:xfrm>
          <a:off x="30867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7" name="n_3mainValue有形固定資産減価償却率">
          <a:extLst>
            <a:ext uri="{FF2B5EF4-FFF2-40B4-BE49-F238E27FC236}">
              <a16:creationId xmlns:a16="http://schemas.microsoft.com/office/drawing/2014/main" id="{297EFF76-1B63-4568-BC64-ABA80485AB68}"/>
            </a:ext>
          </a:extLst>
        </xdr:cNvPr>
        <xdr:cNvSpPr txBox="1"/>
      </xdr:nvSpPr>
      <xdr:spPr>
        <a:xfrm>
          <a:off x="2324744"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46795</xdr:rowOff>
    </xdr:from>
    <xdr:ext cx="405111" cy="259045"/>
    <xdr:sp macro="" textlink="">
      <xdr:nvSpPr>
        <xdr:cNvPr id="98" name="n_4mainValue有形固定資産減価償却率">
          <a:extLst>
            <a:ext uri="{FF2B5EF4-FFF2-40B4-BE49-F238E27FC236}">
              <a16:creationId xmlns:a16="http://schemas.microsoft.com/office/drawing/2014/main" id="{3447E72F-B56C-4B4F-A968-27D38B6A6F40}"/>
            </a:ext>
          </a:extLst>
        </xdr:cNvPr>
        <xdr:cNvSpPr txBox="1"/>
      </xdr:nvSpPr>
      <xdr:spPr>
        <a:xfrm>
          <a:off x="1562744" y="5533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752EF22-026A-41C6-AFFC-6E18CBBC4F1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3F988F6-1839-4A38-9D09-02DD0ECC18E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183354E-7A34-4455-BAEA-5042989A9C6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496DFC9-0C9D-43CB-8182-5BE9698E3E9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D7B9C58-8C2E-4869-A9DF-FB1A9262F01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D828A14-9D51-40FB-BA62-CA34C7D3E5D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2BB8E86-7DB2-4097-AF65-B4CC4A42D9E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9AC3625-811C-47C5-A9E5-B42E16A72354}"/>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A3AA0FC-58E9-4ED5-A627-FFEB1034C9F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7617634-DAF8-4339-8C08-F7496206127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BF65B99-1053-4BAD-BDF0-F0FA6C4AFD3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2C5CDF0-66F7-41C7-88BE-89F41E25BF4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124A545-F27F-43FA-B1E0-C5EFE7CFCA4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類似団体平均に比べて</a:t>
          </a:r>
          <a:r>
            <a:rPr kumimoji="1" lang="en-US" altLang="ja-JP" sz="1100">
              <a:solidFill>
                <a:schemeClr val="tx1"/>
              </a:solidFill>
              <a:latin typeface="ＭＳ Ｐゴシック" panose="020B0600070205080204" pitchFamily="50" charset="-128"/>
              <a:ea typeface="ＭＳ Ｐゴシック" panose="020B0600070205080204" pitchFamily="50" charset="-128"/>
            </a:rPr>
            <a:t>214.9</a:t>
          </a:r>
          <a:r>
            <a:rPr kumimoji="1" lang="ja-JP" altLang="en-US" sz="1100">
              <a:solidFill>
                <a:schemeClr val="tx1"/>
              </a:solidFill>
              <a:latin typeface="ＭＳ Ｐゴシック" panose="020B0600070205080204" pitchFamily="50" charset="-128"/>
              <a:ea typeface="ＭＳ Ｐゴシック" panose="020B0600070205080204" pitchFamily="50" charset="-128"/>
            </a:rPr>
            <a:t>％、全国平均に比べて</a:t>
          </a:r>
          <a:r>
            <a:rPr kumimoji="1" lang="en-US" altLang="ja-JP" sz="1100">
              <a:solidFill>
                <a:schemeClr val="tx1"/>
              </a:solidFill>
              <a:latin typeface="ＭＳ Ｐゴシック" panose="020B0600070205080204" pitchFamily="50" charset="-128"/>
              <a:ea typeface="ＭＳ Ｐゴシック" panose="020B0600070205080204" pitchFamily="50" charset="-128"/>
            </a:rPr>
            <a:t>153.9</a:t>
          </a:r>
          <a:r>
            <a:rPr kumimoji="1" lang="ja-JP" altLang="en-US" sz="1100">
              <a:solidFill>
                <a:schemeClr val="tx1"/>
              </a:solidFill>
              <a:latin typeface="ＭＳ Ｐゴシック" panose="020B0600070205080204" pitchFamily="50" charset="-128"/>
              <a:ea typeface="ＭＳ Ｐゴシック" panose="020B0600070205080204" pitchFamily="50" charset="-128"/>
            </a:rPr>
            <a:t>％、奈良県平均に比べて約</a:t>
          </a:r>
          <a:r>
            <a:rPr kumimoji="1" lang="en-US" altLang="ja-JP" sz="1100">
              <a:solidFill>
                <a:schemeClr val="tx1"/>
              </a:solidFill>
              <a:latin typeface="ＭＳ Ｐゴシック" panose="020B0600070205080204" pitchFamily="50" charset="-128"/>
              <a:ea typeface="ＭＳ Ｐゴシック" panose="020B0600070205080204" pitchFamily="50" charset="-128"/>
            </a:rPr>
            <a:t>43.9</a:t>
          </a:r>
          <a:r>
            <a:rPr kumimoji="1" lang="ja-JP" altLang="en-US" sz="1100">
              <a:solidFill>
                <a:schemeClr val="tx1"/>
              </a:solidFill>
              <a:latin typeface="ＭＳ Ｐゴシック" panose="020B0600070205080204" pitchFamily="50" charset="-128"/>
              <a:ea typeface="ＭＳ Ｐゴシック" panose="020B0600070205080204" pitchFamily="50" charset="-128"/>
            </a:rPr>
            <a:t>％高くなっており、すべての区分において平均を大きく上回る結果となっている。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年度と２ヵ年連続で数値が改善されていたが、令和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年度は地方債の新規発行額が償還額を上回り地方債残高が増加した。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今後も大型事業により地方債の新規発行額の増加が見込まれるが、償還額を上回らないよう健全な財政運営を行う。</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CBCAF6F-1A5E-4B09-A964-CAFF7E3E34F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3260406-54A2-435F-BF4C-799785B99C2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13E6FD1-03C6-4F67-B97B-9FB2B1C503C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CED8447-FFB1-4A6B-9B3E-AD4E634F49CC}"/>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11C18EE-000D-4948-A732-B7513564A6E6}"/>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9ED1463-4FD9-4686-8FE5-6098EF1F96FA}"/>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C5F7138-8EB2-4D23-9F3C-E7ED008B861F}"/>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8F1B12B-F787-4524-B402-C831CD9C2DB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E67DDD5-2E29-4D79-9F5D-B820F65800A9}"/>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F290D43-1806-41DD-AE22-3A6504748F0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7E444B9-670A-49A4-BE54-80BF87A5FC6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D692E2E-A1B3-45A5-B0E1-21DF6C8A77D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1BAA9BF-84F3-4ECE-B82C-93B89E08083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9EC4769-8272-41AE-AA9A-FFF2A862A60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942F332-702E-4A37-8F2E-6F03876BAB1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93F50A96-44A3-4413-A159-53C987421F84}"/>
            </a:ext>
          </a:extLst>
        </xdr:cNvPr>
        <xdr:cNvCxnSpPr/>
      </xdr:nvCxnSpPr>
      <xdr:spPr>
        <a:xfrm flipV="1">
          <a:off x="14793595" y="4541308"/>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F2BC2456-1149-427F-A508-F35288C00DD5}"/>
            </a:ext>
          </a:extLst>
        </xdr:cNvPr>
        <xdr:cNvSpPr txBox="1"/>
      </xdr:nvSpPr>
      <xdr:spPr>
        <a:xfrm>
          <a:off x="14846300" y="60519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9A8840BD-6280-4F0F-A250-846010589491}"/>
            </a:ext>
          </a:extLst>
        </xdr:cNvPr>
        <xdr:cNvCxnSpPr/>
      </xdr:nvCxnSpPr>
      <xdr:spPr>
        <a:xfrm>
          <a:off x="14706600" y="60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E536C48-FD14-4A6B-807F-306B94FFF655}"/>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F9D1AFC-D30E-4174-981D-35DE79114511}"/>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C3C21ACA-BA10-4192-8826-1E8B3D6A724F}"/>
            </a:ext>
          </a:extLst>
        </xdr:cNvPr>
        <xdr:cNvSpPr txBox="1"/>
      </xdr:nvSpPr>
      <xdr:spPr>
        <a:xfrm>
          <a:off x="14846300" y="4880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1C208506-40A1-4442-9B40-A2FA2096523B}"/>
            </a:ext>
          </a:extLst>
        </xdr:cNvPr>
        <xdr:cNvSpPr/>
      </xdr:nvSpPr>
      <xdr:spPr>
        <a:xfrm>
          <a:off x="14744700" y="502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EB2C3319-C398-4375-BFDA-D2E12909D9C6}"/>
            </a:ext>
          </a:extLst>
        </xdr:cNvPr>
        <xdr:cNvSpPr/>
      </xdr:nvSpPr>
      <xdr:spPr>
        <a:xfrm>
          <a:off x="14033500" y="503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4E08EA09-59CE-4BB3-9906-97D3A48E4934}"/>
            </a:ext>
          </a:extLst>
        </xdr:cNvPr>
        <xdr:cNvSpPr/>
      </xdr:nvSpPr>
      <xdr:spPr>
        <a:xfrm>
          <a:off x="132715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2FCF364F-A737-4DC6-9B79-2393DAAFC429}"/>
            </a:ext>
          </a:extLst>
        </xdr:cNvPr>
        <xdr:cNvSpPr/>
      </xdr:nvSpPr>
      <xdr:spPr>
        <a:xfrm>
          <a:off x="12509500" y="51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C534EED1-6286-46E9-AE75-199335C28E59}"/>
            </a:ext>
          </a:extLst>
        </xdr:cNvPr>
        <xdr:cNvSpPr/>
      </xdr:nvSpPr>
      <xdr:spPr>
        <a:xfrm>
          <a:off x="11747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420C1BC-49D5-41BC-A30A-5BCF421F63E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3F628CA-47AB-4EFD-9B8B-3392655D74A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8B66BE1-587D-4B06-95AF-EB5FE1EBAB1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FFB3D3A-536C-4C68-B9CA-7DEF07FE6A9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E88ABFB-7D77-4265-A5AF-00ED00889B5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142959</xdr:rowOff>
    </xdr:from>
    <xdr:to>
      <xdr:col>76</xdr:col>
      <xdr:colOff>73025</xdr:colOff>
      <xdr:row>31</xdr:row>
      <xdr:rowOff>73109</xdr:rowOff>
    </xdr:to>
    <xdr:sp macro="" textlink="">
      <xdr:nvSpPr>
        <xdr:cNvPr id="143" name="楕円 142">
          <a:extLst>
            <a:ext uri="{FF2B5EF4-FFF2-40B4-BE49-F238E27FC236}">
              <a16:creationId xmlns:a16="http://schemas.microsoft.com/office/drawing/2014/main" id="{281272F9-94E7-4A24-BD78-9C1A749D8265}"/>
            </a:ext>
          </a:extLst>
        </xdr:cNvPr>
        <xdr:cNvSpPr/>
      </xdr:nvSpPr>
      <xdr:spPr>
        <a:xfrm>
          <a:off x="14744700" y="52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121386</xdr:rowOff>
    </xdr:from>
    <xdr:ext cx="469744" cy="259045"/>
    <xdr:sp macro="" textlink="">
      <xdr:nvSpPr>
        <xdr:cNvPr id="144" name="債務償還比率該当値テキスト">
          <a:extLst>
            <a:ext uri="{FF2B5EF4-FFF2-40B4-BE49-F238E27FC236}">
              <a16:creationId xmlns:a16="http://schemas.microsoft.com/office/drawing/2014/main" id="{29FAA0DF-E8F4-4CA9-931C-B872CA60994B}"/>
            </a:ext>
          </a:extLst>
        </xdr:cNvPr>
        <xdr:cNvSpPr txBox="1"/>
      </xdr:nvSpPr>
      <xdr:spPr>
        <a:xfrm>
          <a:off x="14846300" y="526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122209</xdr:rowOff>
    </xdr:from>
    <xdr:to>
      <xdr:col>72</xdr:col>
      <xdr:colOff>123825</xdr:colOff>
      <xdr:row>31</xdr:row>
      <xdr:rowOff>52359</xdr:rowOff>
    </xdr:to>
    <xdr:sp macro="" textlink="">
      <xdr:nvSpPr>
        <xdr:cNvPr id="145" name="楕円 144">
          <a:extLst>
            <a:ext uri="{FF2B5EF4-FFF2-40B4-BE49-F238E27FC236}">
              <a16:creationId xmlns:a16="http://schemas.microsoft.com/office/drawing/2014/main" id="{F56C1EA6-6BF6-4760-9CC5-2EE1286BD99C}"/>
            </a:ext>
          </a:extLst>
        </xdr:cNvPr>
        <xdr:cNvSpPr/>
      </xdr:nvSpPr>
      <xdr:spPr>
        <a:xfrm>
          <a:off x="14033500" y="52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1559</xdr:rowOff>
    </xdr:from>
    <xdr:to>
      <xdr:col>76</xdr:col>
      <xdr:colOff>22225</xdr:colOff>
      <xdr:row>31</xdr:row>
      <xdr:rowOff>22309</xdr:rowOff>
    </xdr:to>
    <xdr:cxnSp macro="">
      <xdr:nvCxnSpPr>
        <xdr:cNvPr id="146" name="直線コネクタ 145">
          <a:extLst>
            <a:ext uri="{FF2B5EF4-FFF2-40B4-BE49-F238E27FC236}">
              <a16:creationId xmlns:a16="http://schemas.microsoft.com/office/drawing/2014/main" id="{6FB0740D-E91D-4046-9C99-1E3054B080F9}"/>
            </a:ext>
          </a:extLst>
        </xdr:cNvPr>
        <xdr:cNvCxnSpPr/>
      </xdr:nvCxnSpPr>
      <xdr:spPr>
        <a:xfrm>
          <a:off x="14084300" y="5316509"/>
          <a:ext cx="711200" cy="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134924</xdr:rowOff>
    </xdr:from>
    <xdr:to>
      <xdr:col>68</xdr:col>
      <xdr:colOff>123825</xdr:colOff>
      <xdr:row>31</xdr:row>
      <xdr:rowOff>65074</xdr:rowOff>
    </xdr:to>
    <xdr:sp macro="" textlink="">
      <xdr:nvSpPr>
        <xdr:cNvPr id="147" name="楕円 146">
          <a:extLst>
            <a:ext uri="{FF2B5EF4-FFF2-40B4-BE49-F238E27FC236}">
              <a16:creationId xmlns:a16="http://schemas.microsoft.com/office/drawing/2014/main" id="{F7DFBE76-4B33-4DB8-9402-96AEE42B1E76}"/>
            </a:ext>
          </a:extLst>
        </xdr:cNvPr>
        <xdr:cNvSpPr/>
      </xdr:nvSpPr>
      <xdr:spPr>
        <a:xfrm>
          <a:off x="13271500" y="52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1559</xdr:rowOff>
    </xdr:from>
    <xdr:to>
      <xdr:col>72</xdr:col>
      <xdr:colOff>73025</xdr:colOff>
      <xdr:row>31</xdr:row>
      <xdr:rowOff>14274</xdr:rowOff>
    </xdr:to>
    <xdr:cxnSp macro="">
      <xdr:nvCxnSpPr>
        <xdr:cNvPr id="148" name="直線コネクタ 147">
          <a:extLst>
            <a:ext uri="{FF2B5EF4-FFF2-40B4-BE49-F238E27FC236}">
              <a16:creationId xmlns:a16="http://schemas.microsoft.com/office/drawing/2014/main" id="{B3E44F34-547A-4CCD-B2B9-F50D544F0105}"/>
            </a:ext>
          </a:extLst>
        </xdr:cNvPr>
        <xdr:cNvCxnSpPr/>
      </xdr:nvCxnSpPr>
      <xdr:spPr>
        <a:xfrm flipV="1">
          <a:off x="13322300" y="5316509"/>
          <a:ext cx="762000" cy="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163900</xdr:rowOff>
    </xdr:from>
    <xdr:to>
      <xdr:col>64</xdr:col>
      <xdr:colOff>123825</xdr:colOff>
      <xdr:row>32</xdr:row>
      <xdr:rowOff>94050</xdr:rowOff>
    </xdr:to>
    <xdr:sp macro="" textlink="">
      <xdr:nvSpPr>
        <xdr:cNvPr id="149" name="楕円 148">
          <a:extLst>
            <a:ext uri="{FF2B5EF4-FFF2-40B4-BE49-F238E27FC236}">
              <a16:creationId xmlns:a16="http://schemas.microsoft.com/office/drawing/2014/main" id="{0426EAEA-C365-4B67-B0C2-A6E0FA50443A}"/>
            </a:ext>
          </a:extLst>
        </xdr:cNvPr>
        <xdr:cNvSpPr/>
      </xdr:nvSpPr>
      <xdr:spPr>
        <a:xfrm>
          <a:off x="12509500" y="547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14274</xdr:rowOff>
    </xdr:from>
    <xdr:to>
      <xdr:col>68</xdr:col>
      <xdr:colOff>73025</xdr:colOff>
      <xdr:row>32</xdr:row>
      <xdr:rowOff>43250</xdr:rowOff>
    </xdr:to>
    <xdr:cxnSp macro="">
      <xdr:nvCxnSpPr>
        <xdr:cNvPr id="150" name="直線コネクタ 149">
          <a:extLst>
            <a:ext uri="{FF2B5EF4-FFF2-40B4-BE49-F238E27FC236}">
              <a16:creationId xmlns:a16="http://schemas.microsoft.com/office/drawing/2014/main" id="{C1C87667-61B5-48E2-8DB6-0AFD9583CFF8}"/>
            </a:ext>
          </a:extLst>
        </xdr:cNvPr>
        <xdr:cNvCxnSpPr/>
      </xdr:nvCxnSpPr>
      <xdr:spPr>
        <a:xfrm flipV="1">
          <a:off x="12560300" y="5329224"/>
          <a:ext cx="762000" cy="20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19078</xdr:rowOff>
    </xdr:from>
    <xdr:to>
      <xdr:col>60</xdr:col>
      <xdr:colOff>123825</xdr:colOff>
      <xdr:row>32</xdr:row>
      <xdr:rowOff>120678</xdr:rowOff>
    </xdr:to>
    <xdr:sp macro="" textlink="">
      <xdr:nvSpPr>
        <xdr:cNvPr id="151" name="楕円 150">
          <a:extLst>
            <a:ext uri="{FF2B5EF4-FFF2-40B4-BE49-F238E27FC236}">
              <a16:creationId xmlns:a16="http://schemas.microsoft.com/office/drawing/2014/main" id="{F6DCE44E-D72A-4C43-B4EB-C0E954117158}"/>
            </a:ext>
          </a:extLst>
        </xdr:cNvPr>
        <xdr:cNvSpPr/>
      </xdr:nvSpPr>
      <xdr:spPr>
        <a:xfrm>
          <a:off x="11747500" y="550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43250</xdr:rowOff>
    </xdr:from>
    <xdr:to>
      <xdr:col>64</xdr:col>
      <xdr:colOff>73025</xdr:colOff>
      <xdr:row>32</xdr:row>
      <xdr:rowOff>69878</xdr:rowOff>
    </xdr:to>
    <xdr:cxnSp macro="">
      <xdr:nvCxnSpPr>
        <xdr:cNvPr id="152" name="直線コネクタ 151">
          <a:extLst>
            <a:ext uri="{FF2B5EF4-FFF2-40B4-BE49-F238E27FC236}">
              <a16:creationId xmlns:a16="http://schemas.microsoft.com/office/drawing/2014/main" id="{81563CC2-723F-4179-A697-B0C0CF505B0F}"/>
            </a:ext>
          </a:extLst>
        </xdr:cNvPr>
        <xdr:cNvCxnSpPr/>
      </xdr:nvCxnSpPr>
      <xdr:spPr>
        <a:xfrm flipV="1">
          <a:off x="11798300" y="5529650"/>
          <a:ext cx="762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F7B296B9-DE5A-4A83-B8D7-EAAE5634FCF6}"/>
            </a:ext>
          </a:extLst>
        </xdr:cNvPr>
        <xdr:cNvSpPr txBox="1"/>
      </xdr:nvSpPr>
      <xdr:spPr>
        <a:xfrm>
          <a:off x="13836727" y="480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A7DFDE37-A113-4E99-98B1-4CC9BDB3E06E}"/>
            </a:ext>
          </a:extLst>
        </xdr:cNvPr>
        <xdr:cNvSpPr txBox="1"/>
      </xdr:nvSpPr>
      <xdr:spPr>
        <a:xfrm>
          <a:off x="13087427" y="475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C8B04B36-7371-475E-814C-8C0685C2882A}"/>
            </a:ext>
          </a:extLst>
        </xdr:cNvPr>
        <xdr:cNvSpPr txBox="1"/>
      </xdr:nvSpPr>
      <xdr:spPr>
        <a:xfrm>
          <a:off x="12325427" y="493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A7BF9445-F32D-4555-899D-33B3AF573A8B}"/>
            </a:ext>
          </a:extLst>
        </xdr:cNvPr>
        <xdr:cNvSpPr txBox="1"/>
      </xdr:nvSpPr>
      <xdr:spPr>
        <a:xfrm>
          <a:off x="11563427" y="49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43486</xdr:rowOff>
    </xdr:from>
    <xdr:ext cx="469744" cy="259045"/>
    <xdr:sp macro="" textlink="">
      <xdr:nvSpPr>
        <xdr:cNvPr id="157" name="n_1mainValue債務償還比率">
          <a:extLst>
            <a:ext uri="{FF2B5EF4-FFF2-40B4-BE49-F238E27FC236}">
              <a16:creationId xmlns:a16="http://schemas.microsoft.com/office/drawing/2014/main" id="{762715DA-A830-46F2-840E-BDD158F19690}"/>
            </a:ext>
          </a:extLst>
        </xdr:cNvPr>
        <xdr:cNvSpPr txBox="1"/>
      </xdr:nvSpPr>
      <xdr:spPr>
        <a:xfrm>
          <a:off x="13836727" y="535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56201</xdr:rowOff>
    </xdr:from>
    <xdr:ext cx="469744" cy="259045"/>
    <xdr:sp macro="" textlink="">
      <xdr:nvSpPr>
        <xdr:cNvPr id="158" name="n_2mainValue債務償還比率">
          <a:extLst>
            <a:ext uri="{FF2B5EF4-FFF2-40B4-BE49-F238E27FC236}">
              <a16:creationId xmlns:a16="http://schemas.microsoft.com/office/drawing/2014/main" id="{B4654D68-4592-44F7-91F6-392931EB1BB1}"/>
            </a:ext>
          </a:extLst>
        </xdr:cNvPr>
        <xdr:cNvSpPr txBox="1"/>
      </xdr:nvSpPr>
      <xdr:spPr>
        <a:xfrm>
          <a:off x="13087427" y="53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85177</xdr:rowOff>
    </xdr:from>
    <xdr:ext cx="469744" cy="259045"/>
    <xdr:sp macro="" textlink="">
      <xdr:nvSpPr>
        <xdr:cNvPr id="159" name="n_3mainValue債務償還比率">
          <a:extLst>
            <a:ext uri="{FF2B5EF4-FFF2-40B4-BE49-F238E27FC236}">
              <a16:creationId xmlns:a16="http://schemas.microsoft.com/office/drawing/2014/main" id="{FE51BD43-D46B-44E6-8F82-A40DD3BBD1C2}"/>
            </a:ext>
          </a:extLst>
        </xdr:cNvPr>
        <xdr:cNvSpPr txBox="1"/>
      </xdr:nvSpPr>
      <xdr:spPr>
        <a:xfrm>
          <a:off x="12325427" y="557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111805</xdr:rowOff>
    </xdr:from>
    <xdr:ext cx="469744" cy="259045"/>
    <xdr:sp macro="" textlink="">
      <xdr:nvSpPr>
        <xdr:cNvPr id="160" name="n_4mainValue債務償還比率">
          <a:extLst>
            <a:ext uri="{FF2B5EF4-FFF2-40B4-BE49-F238E27FC236}">
              <a16:creationId xmlns:a16="http://schemas.microsoft.com/office/drawing/2014/main" id="{3A020F1D-F70E-4433-B464-6F0430C7D7BB}"/>
            </a:ext>
          </a:extLst>
        </xdr:cNvPr>
        <xdr:cNvSpPr txBox="1"/>
      </xdr:nvSpPr>
      <xdr:spPr>
        <a:xfrm>
          <a:off x="11563427" y="559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32BF572-DD79-4EBC-A068-F36E8A39F02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CCED91A-C5E6-4F79-928C-F3507659595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80AC8A7-FA42-408E-AC5F-C3A0D156E9D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12ED3C2-1058-4973-9E38-164B17260A9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6AA30DC-436C-44F0-9DE3-8C7BDBDC123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6A0AB4B-8AD6-4957-92FA-F308560D8DE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4AC97F-23B5-44F1-A326-EE2B1241F3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DA56CA-256A-4DEA-8FC0-3AD194F157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56228E-2878-4816-B9DA-A41B3837B75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57B8469-3C63-4CC7-B2DB-5C7EDE2BFF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FD6684-44AD-4E8A-B93C-96962F8B1D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5C1823-CE69-4C88-9F3C-0475DBE70A6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661291-8192-4D11-B1EE-FB52B92B2E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7B25E3-0313-4B37-A853-82A2559ABF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BF595E-35B9-4CFE-929B-AD7FD063D9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C58224-B0C7-4A36-884B-3BAEEEEEE4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22,479
22,225
8.79
10,693,546
10,104,337
357,112
5,412,818
9,575,498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0E942F-B7A8-4858-9FB1-674275E274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95B1BF-4966-4DE3-9EB2-781FE442CF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77D272-E99C-4F2C-877C-3BD006A0A2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CCC575-682A-4158-B41B-8CA191C282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8DF5C4-4B39-4679-96B6-B692C6DD1B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C95DCEA-3E40-477A-8DB2-29BF830300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F35CF7-BC7D-4630-99C8-76FABB39BB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995CD1-ECFC-4BA1-BB0F-D5E5262FC1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EBC099-65FE-49EB-A0F6-D52B0D6107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2C6915-BAB1-47CC-A697-95F54BBE6B3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AF1FA8-D654-47FE-B13D-2AE482EC77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2CB345-BC5F-4B14-BD4B-2A23E30E88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5DA553-2CBF-4CBD-B437-A25976F74D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86FB20-0834-4C35-AEBA-5A1D99F6B3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E0B280-7E0F-4858-BE2F-AAC4C50C323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F4AE85-B284-4C8D-B400-0FEC8D9164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C90D2D-2ECF-4393-A179-99FE1CF412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C96A4A-D4F0-49D9-92CF-8F376C3984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21CFE6-1D6A-453F-8607-B146CB100EA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9D4A89-01C3-496B-9D02-BA9A718D3B3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984C1D2-4393-4509-8289-99AF5D5EE1E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1C46BD-8BC1-4155-A90F-052D947E0A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D53A08-E642-4F4C-8B0D-FDAECC60DF2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8E3DF1-7F27-492B-A9C8-2FC0ED7602E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B6BA41-B452-487A-98F8-56E3BD383E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2EDB85-6671-4304-AED0-70D80DEC76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01C6D1-0310-4182-9691-4DC1A41BDAC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085088-8CF3-4131-8274-49973B839B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DF0B2D-0E4F-47F8-BCBD-E351FF24E6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96A6FE-2AD6-4A0E-AD6D-5B013A6C4D0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49AF00C-8E48-4D39-BB13-F161C22766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9E443D-1A7D-4FE0-A23D-D134CCC7CAB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EE49509-10CF-40DF-AD23-34A5918AEAA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CE8BCE5-B0DD-402D-98E1-9248C3D0CC4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4C4621D-A7D4-466C-A08B-045EB965D12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7F4C690-B57B-4592-BC03-EF6D948730B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E8EED3E-4411-49B6-AA76-17836F7ED0E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4DB1456-CC99-4345-8014-166BA330AC0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A214B1B-7A17-4E81-9C18-F4CD574706E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13159EE-D5D5-46B1-A306-FB939097A76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6F1BD56-9718-47E1-8FB9-9C168C4016A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75DDD73-3C66-46CE-B39B-9A31B2165D7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C25AA42-1785-4735-A331-0167F1D6CC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52077194-CABF-46A7-9ACE-CF61F3BA3574}"/>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A69F05D1-B1EC-4216-B21A-DD7846328399}"/>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8F6C18E-414F-4389-82C9-5DD1D68A5098}"/>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6D43A8EA-B716-426B-AE95-12791556AC72}"/>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8CF49E72-4893-4737-8501-385A31720DD3}"/>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AFB6B3ED-8B0C-47B4-B8D1-D4A4D0EBDED6}"/>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168C6B35-913E-46D6-8DF9-2FAF9BF23963}"/>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CE174F-2414-4E75-863F-769A63EC62F3}"/>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406C0315-08F9-453B-8385-47D62E50ED01}"/>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5DFB3AD0-418D-4CE9-B9C0-3C187310EFDC}"/>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3FC0676F-4FD9-4F4A-BDA7-423E7B3EA891}"/>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ACEE5D4-30D6-471F-A30C-772BF9105A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C7CE751-1A25-4873-8275-E5229E38BE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43631E6-D602-4A55-B92B-DF83695159C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2BC442D-02FF-4EF7-B5A6-E07C571E2F4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DAA352-56AA-4074-8C9F-7870317368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1" name="楕円 70">
          <a:extLst>
            <a:ext uri="{FF2B5EF4-FFF2-40B4-BE49-F238E27FC236}">
              <a16:creationId xmlns:a16="http://schemas.microsoft.com/office/drawing/2014/main" id="{45DF0899-EB57-4C5C-95E6-8E88A9D46FDD}"/>
            </a:ext>
          </a:extLst>
        </xdr:cNvPr>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2" name="【道路】&#10;有形固定資産減価償却率該当値テキスト">
          <a:extLst>
            <a:ext uri="{FF2B5EF4-FFF2-40B4-BE49-F238E27FC236}">
              <a16:creationId xmlns:a16="http://schemas.microsoft.com/office/drawing/2014/main" id="{E071EE8A-2AD5-4A68-95BC-0202765E202E}"/>
            </a:ext>
          </a:extLst>
        </xdr:cNvPr>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18542</xdr:rowOff>
    </xdr:from>
    <xdr:to>
      <xdr:col>20</xdr:col>
      <xdr:colOff>38100</xdr:colOff>
      <xdr:row>39</xdr:row>
      <xdr:rowOff>120142</xdr:rowOff>
    </xdr:to>
    <xdr:sp macro="" textlink="">
      <xdr:nvSpPr>
        <xdr:cNvPr id="73" name="楕円 72">
          <a:extLst>
            <a:ext uri="{FF2B5EF4-FFF2-40B4-BE49-F238E27FC236}">
              <a16:creationId xmlns:a16="http://schemas.microsoft.com/office/drawing/2014/main" id="{16225882-A6A4-4572-B935-D810C6322B66}"/>
            </a:ext>
          </a:extLst>
        </xdr:cNvPr>
        <xdr:cNvSpPr/>
      </xdr:nvSpPr>
      <xdr:spPr>
        <a:xfrm>
          <a:off x="3746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69342</xdr:rowOff>
    </xdr:from>
    <xdr:to>
      <xdr:col>24</xdr:col>
      <xdr:colOff>63500</xdr:colOff>
      <xdr:row>39</xdr:row>
      <xdr:rowOff>76200</xdr:rowOff>
    </xdr:to>
    <xdr:cxnSp macro="">
      <xdr:nvCxnSpPr>
        <xdr:cNvPr id="74" name="直線コネクタ 73">
          <a:extLst>
            <a:ext uri="{FF2B5EF4-FFF2-40B4-BE49-F238E27FC236}">
              <a16:creationId xmlns:a16="http://schemas.microsoft.com/office/drawing/2014/main" id="{5B3361B1-77C7-462D-B761-F7AD4641F9F2}"/>
            </a:ext>
          </a:extLst>
        </xdr:cNvPr>
        <xdr:cNvCxnSpPr/>
      </xdr:nvCxnSpPr>
      <xdr:spPr>
        <a:xfrm>
          <a:off x="3797300" y="675589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164846</xdr:rowOff>
    </xdr:from>
    <xdr:to>
      <xdr:col>15</xdr:col>
      <xdr:colOff>101600</xdr:colOff>
      <xdr:row>39</xdr:row>
      <xdr:rowOff>94996</xdr:rowOff>
    </xdr:to>
    <xdr:sp macro="" textlink="">
      <xdr:nvSpPr>
        <xdr:cNvPr id="75" name="楕円 74">
          <a:extLst>
            <a:ext uri="{FF2B5EF4-FFF2-40B4-BE49-F238E27FC236}">
              <a16:creationId xmlns:a16="http://schemas.microsoft.com/office/drawing/2014/main" id="{A6CD7D59-96B6-4365-B748-F8EB29F90B54}"/>
            </a:ext>
          </a:extLst>
        </xdr:cNvPr>
        <xdr:cNvSpPr/>
      </xdr:nvSpPr>
      <xdr:spPr>
        <a:xfrm>
          <a:off x="2857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44196</xdr:rowOff>
    </xdr:from>
    <xdr:to>
      <xdr:col>19</xdr:col>
      <xdr:colOff>177800</xdr:colOff>
      <xdr:row>39</xdr:row>
      <xdr:rowOff>69342</xdr:rowOff>
    </xdr:to>
    <xdr:cxnSp macro="">
      <xdr:nvCxnSpPr>
        <xdr:cNvPr id="76" name="直線コネクタ 75">
          <a:extLst>
            <a:ext uri="{FF2B5EF4-FFF2-40B4-BE49-F238E27FC236}">
              <a16:creationId xmlns:a16="http://schemas.microsoft.com/office/drawing/2014/main" id="{DD0BFF35-BD88-4266-B2F6-20033460E1E0}"/>
            </a:ext>
          </a:extLst>
        </xdr:cNvPr>
        <xdr:cNvCxnSpPr/>
      </xdr:nvCxnSpPr>
      <xdr:spPr>
        <a:xfrm>
          <a:off x="2908300" y="673074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164846</xdr:rowOff>
    </xdr:from>
    <xdr:to>
      <xdr:col>10</xdr:col>
      <xdr:colOff>165100</xdr:colOff>
      <xdr:row>39</xdr:row>
      <xdr:rowOff>94996</xdr:rowOff>
    </xdr:to>
    <xdr:sp macro="" textlink="">
      <xdr:nvSpPr>
        <xdr:cNvPr id="77" name="楕円 76">
          <a:extLst>
            <a:ext uri="{FF2B5EF4-FFF2-40B4-BE49-F238E27FC236}">
              <a16:creationId xmlns:a16="http://schemas.microsoft.com/office/drawing/2014/main" id="{506BF34E-E6B3-4805-A55C-54C718776971}"/>
            </a:ext>
          </a:extLst>
        </xdr:cNvPr>
        <xdr:cNvSpPr/>
      </xdr:nvSpPr>
      <xdr:spPr>
        <a:xfrm>
          <a:off x="1968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44196</xdr:rowOff>
    </xdr:from>
    <xdr:to>
      <xdr:col>15</xdr:col>
      <xdr:colOff>50800</xdr:colOff>
      <xdr:row>39</xdr:row>
      <xdr:rowOff>44196</xdr:rowOff>
    </xdr:to>
    <xdr:cxnSp macro="">
      <xdr:nvCxnSpPr>
        <xdr:cNvPr id="78" name="直線コネクタ 77">
          <a:extLst>
            <a:ext uri="{FF2B5EF4-FFF2-40B4-BE49-F238E27FC236}">
              <a16:creationId xmlns:a16="http://schemas.microsoft.com/office/drawing/2014/main" id="{FAF73071-5807-4ECD-AB83-E37082CE0F9D}"/>
            </a:ext>
          </a:extLst>
        </xdr:cNvPr>
        <xdr:cNvCxnSpPr/>
      </xdr:nvCxnSpPr>
      <xdr:spPr>
        <a:xfrm>
          <a:off x="2019300" y="6730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162560</xdr:rowOff>
    </xdr:from>
    <xdr:to>
      <xdr:col>6</xdr:col>
      <xdr:colOff>38100</xdr:colOff>
      <xdr:row>39</xdr:row>
      <xdr:rowOff>92710</xdr:rowOff>
    </xdr:to>
    <xdr:sp macro="" textlink="">
      <xdr:nvSpPr>
        <xdr:cNvPr id="79" name="楕円 78">
          <a:extLst>
            <a:ext uri="{FF2B5EF4-FFF2-40B4-BE49-F238E27FC236}">
              <a16:creationId xmlns:a16="http://schemas.microsoft.com/office/drawing/2014/main" id="{FFA22416-F2F5-4BCD-BAA7-0570B74BE0E3}"/>
            </a:ext>
          </a:extLst>
        </xdr:cNvPr>
        <xdr:cNvSpPr/>
      </xdr:nvSpPr>
      <xdr:spPr>
        <a:xfrm>
          <a:off x="107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41910</xdr:rowOff>
    </xdr:from>
    <xdr:to>
      <xdr:col>10</xdr:col>
      <xdr:colOff>114300</xdr:colOff>
      <xdr:row>39</xdr:row>
      <xdr:rowOff>44196</xdr:rowOff>
    </xdr:to>
    <xdr:cxnSp macro="">
      <xdr:nvCxnSpPr>
        <xdr:cNvPr id="80" name="直線コネクタ 79">
          <a:extLst>
            <a:ext uri="{FF2B5EF4-FFF2-40B4-BE49-F238E27FC236}">
              <a16:creationId xmlns:a16="http://schemas.microsoft.com/office/drawing/2014/main" id="{42377A64-165A-4905-B364-1090135DB7D5}"/>
            </a:ext>
          </a:extLst>
        </xdr:cNvPr>
        <xdr:cNvCxnSpPr/>
      </xdr:nvCxnSpPr>
      <xdr:spPr>
        <a:xfrm>
          <a:off x="1130300" y="67284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52C95C23-8533-405B-8025-64B8844BC2F5}"/>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3C33A8B8-D1E7-43A7-A743-17984013F7C9}"/>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FD1F8563-2EC0-46DE-B3A5-B9DEB8FD7636}"/>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3D43EA41-ACBC-4EDD-ADB8-736AE3B08CB8}"/>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111269</xdr:rowOff>
    </xdr:from>
    <xdr:ext cx="405111" cy="259045"/>
    <xdr:sp macro="" textlink="">
      <xdr:nvSpPr>
        <xdr:cNvPr id="85" name="n_1mainValue【道路】&#10;有形固定資産減価償却率">
          <a:extLst>
            <a:ext uri="{FF2B5EF4-FFF2-40B4-BE49-F238E27FC236}">
              <a16:creationId xmlns:a16="http://schemas.microsoft.com/office/drawing/2014/main" id="{41F77C0B-F142-480C-B7AF-7A8363A95C11}"/>
            </a:ext>
          </a:extLst>
        </xdr:cNvPr>
        <xdr:cNvSpPr txBox="1"/>
      </xdr:nvSpPr>
      <xdr:spPr>
        <a:xfrm>
          <a:off x="35820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6" name="n_2mainValue【道路】&#10;有形固定資産減価償却率">
          <a:extLst>
            <a:ext uri="{FF2B5EF4-FFF2-40B4-BE49-F238E27FC236}">
              <a16:creationId xmlns:a16="http://schemas.microsoft.com/office/drawing/2014/main" id="{FA0B142B-7721-46AB-9AB3-45DA63A3D924}"/>
            </a:ext>
          </a:extLst>
        </xdr:cNvPr>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86123</xdr:rowOff>
    </xdr:from>
    <xdr:ext cx="405111" cy="259045"/>
    <xdr:sp macro="" textlink="">
      <xdr:nvSpPr>
        <xdr:cNvPr id="87" name="n_3mainValue【道路】&#10;有形固定資産減価償却率">
          <a:extLst>
            <a:ext uri="{FF2B5EF4-FFF2-40B4-BE49-F238E27FC236}">
              <a16:creationId xmlns:a16="http://schemas.microsoft.com/office/drawing/2014/main" id="{31DAB89A-0C04-4FDB-A55B-73FFEDC82EB1}"/>
            </a:ext>
          </a:extLst>
        </xdr:cNvPr>
        <xdr:cNvSpPr txBox="1"/>
      </xdr:nvSpPr>
      <xdr:spPr>
        <a:xfrm>
          <a:off x="1816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8" name="n_4mainValue【道路】&#10;有形固定資産減価償却率">
          <a:extLst>
            <a:ext uri="{FF2B5EF4-FFF2-40B4-BE49-F238E27FC236}">
              <a16:creationId xmlns:a16="http://schemas.microsoft.com/office/drawing/2014/main" id="{3227F754-171F-40E9-9346-A83C1A56F72A}"/>
            </a:ext>
          </a:extLst>
        </xdr:cNvPr>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AADB983-7A41-4882-87C0-72B470CFE4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6515A80-9781-4DE4-B0A1-678D525D875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BEA0404-FC1B-4CBF-9DF9-E8E1443683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7068F0A-31DD-4CA1-8CE9-EB3F3686D1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0FCC2DA-9E85-49C6-886D-E0429B06D5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E981478-DFC6-4E85-A3CE-4B8318AC3A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949AD38-F5C1-4DB4-A8BB-274DD6DA77C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B75B3C2-9849-4563-B6C0-3197ECF2A4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0D050F7-1D4E-4B9C-99EC-566281F4B44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5FBFA1A-A6EE-4CE6-88C5-8F737D7D6C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FB5A0B6-EF72-4539-9ECB-9FCF0D2E0B0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0E27A6D-6217-48F3-9A38-574EF0C512F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C833E32-BCCB-427A-829F-FF812734C0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3A9B10C-14AA-4E1F-BA27-EE945630BA8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D6BCD9E-06EE-4650-B94D-96E64F57A09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4D8A7EC-A46B-498E-94EB-9EB12B545C3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B84E801-B4B1-4E97-A574-8007C3572FE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9D37BFE-C0FB-4823-AF80-39C5A73815F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656A174-B189-4626-A87A-884A1C5BB09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EA3F59F-D472-4F16-82EE-00811944DCA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E9FA8AE-B542-4500-A80F-40724FDD90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008EB31-C4A0-4237-AE69-A0A3C7EF0C5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59BCF95-C775-4C16-BE74-244C126F660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51AE54EA-D8A6-4913-A9C6-93A6398DAF98}"/>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21676209-A921-4267-B98F-294269045691}"/>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87088D04-EA60-41CF-8BFF-711390371E0E}"/>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85B6E125-7535-4212-B341-D876F500B387}"/>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1E663D9-AC89-46C3-88BA-778CC5AF3C6F}"/>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76E58F26-811F-4709-96AE-D61FC5CBB378}"/>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3A8D7394-9673-4799-ADAE-C3C59DEA94EE}"/>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82760FF0-8948-43F2-87FF-75CD2693E7A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3C1DFAC3-5B25-4DBE-99BB-B59D04D8276F}"/>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8794C0F0-9125-4EFC-ABE5-7FCC719C1D6E}"/>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FA0B9EC-6EC1-47DE-8858-AB4A54CAD1B3}"/>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CC3CAF2-1002-41C8-90FE-71892947A8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84DF3F8-61F8-4375-BFAF-72FDA75FADF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01933F3-76D1-4038-A41A-56C31293132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3E4C453-F80A-4A03-A17B-EAF22465A06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09D809-7ADC-4C22-BB9F-86A6AE8DD4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88874</xdr:rowOff>
    </xdr:from>
    <xdr:to>
      <xdr:col>55</xdr:col>
      <xdr:colOff>50800</xdr:colOff>
      <xdr:row>41</xdr:row>
      <xdr:rowOff>19024</xdr:rowOff>
    </xdr:to>
    <xdr:sp macro="" textlink="">
      <xdr:nvSpPr>
        <xdr:cNvPr id="128" name="楕円 127">
          <a:extLst>
            <a:ext uri="{FF2B5EF4-FFF2-40B4-BE49-F238E27FC236}">
              <a16:creationId xmlns:a16="http://schemas.microsoft.com/office/drawing/2014/main" id="{29F5C0F6-24FB-4815-98B1-0BFD3777C5E7}"/>
            </a:ext>
          </a:extLst>
        </xdr:cNvPr>
        <xdr:cNvSpPr/>
      </xdr:nvSpPr>
      <xdr:spPr>
        <a:xfrm>
          <a:off x="10426700" y="69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67301</xdr:rowOff>
    </xdr:from>
    <xdr:ext cx="469744" cy="259045"/>
    <xdr:sp macro="" textlink="">
      <xdr:nvSpPr>
        <xdr:cNvPr id="129" name="【道路】&#10;一人当たり延長該当値テキスト">
          <a:extLst>
            <a:ext uri="{FF2B5EF4-FFF2-40B4-BE49-F238E27FC236}">
              <a16:creationId xmlns:a16="http://schemas.microsoft.com/office/drawing/2014/main" id="{EC194C89-BE37-4089-8712-D9DF05C59100}"/>
            </a:ext>
          </a:extLst>
        </xdr:cNvPr>
        <xdr:cNvSpPr txBox="1"/>
      </xdr:nvSpPr>
      <xdr:spPr>
        <a:xfrm>
          <a:off x="10515600" y="692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89522</xdr:rowOff>
    </xdr:from>
    <xdr:to>
      <xdr:col>50</xdr:col>
      <xdr:colOff>165100</xdr:colOff>
      <xdr:row>41</xdr:row>
      <xdr:rowOff>19672</xdr:rowOff>
    </xdr:to>
    <xdr:sp macro="" textlink="">
      <xdr:nvSpPr>
        <xdr:cNvPr id="130" name="楕円 129">
          <a:extLst>
            <a:ext uri="{FF2B5EF4-FFF2-40B4-BE49-F238E27FC236}">
              <a16:creationId xmlns:a16="http://schemas.microsoft.com/office/drawing/2014/main" id="{9D181CB4-7AD3-4F48-B2FC-D46DC794A6C4}"/>
            </a:ext>
          </a:extLst>
        </xdr:cNvPr>
        <xdr:cNvSpPr/>
      </xdr:nvSpPr>
      <xdr:spPr>
        <a:xfrm>
          <a:off x="9588500" y="69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139674</xdr:rowOff>
    </xdr:from>
    <xdr:to>
      <xdr:col>55</xdr:col>
      <xdr:colOff>0</xdr:colOff>
      <xdr:row>40</xdr:row>
      <xdr:rowOff>140322</xdr:rowOff>
    </xdr:to>
    <xdr:cxnSp macro="">
      <xdr:nvCxnSpPr>
        <xdr:cNvPr id="131" name="直線コネクタ 130">
          <a:extLst>
            <a:ext uri="{FF2B5EF4-FFF2-40B4-BE49-F238E27FC236}">
              <a16:creationId xmlns:a16="http://schemas.microsoft.com/office/drawing/2014/main" id="{11EB2A9E-0B48-4C22-BBE4-BD3231B5DCBB}"/>
            </a:ext>
          </a:extLst>
        </xdr:cNvPr>
        <xdr:cNvCxnSpPr/>
      </xdr:nvCxnSpPr>
      <xdr:spPr>
        <a:xfrm flipV="1">
          <a:off x="9639300" y="6997674"/>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149606</xdr:rowOff>
    </xdr:from>
    <xdr:to>
      <xdr:col>46</xdr:col>
      <xdr:colOff>38100</xdr:colOff>
      <xdr:row>41</xdr:row>
      <xdr:rowOff>79756</xdr:rowOff>
    </xdr:to>
    <xdr:sp macro="" textlink="">
      <xdr:nvSpPr>
        <xdr:cNvPr id="132" name="楕円 131">
          <a:extLst>
            <a:ext uri="{FF2B5EF4-FFF2-40B4-BE49-F238E27FC236}">
              <a16:creationId xmlns:a16="http://schemas.microsoft.com/office/drawing/2014/main" id="{2B63C04E-AAFE-4E5B-AF3B-EB2394F31205}"/>
            </a:ext>
          </a:extLst>
        </xdr:cNvPr>
        <xdr:cNvSpPr/>
      </xdr:nvSpPr>
      <xdr:spPr>
        <a:xfrm>
          <a:off x="8699500" y="70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140322</xdr:rowOff>
    </xdr:from>
    <xdr:to>
      <xdr:col>50</xdr:col>
      <xdr:colOff>114300</xdr:colOff>
      <xdr:row>41</xdr:row>
      <xdr:rowOff>28956</xdr:rowOff>
    </xdr:to>
    <xdr:cxnSp macro="">
      <xdr:nvCxnSpPr>
        <xdr:cNvPr id="133" name="直線コネクタ 132">
          <a:extLst>
            <a:ext uri="{FF2B5EF4-FFF2-40B4-BE49-F238E27FC236}">
              <a16:creationId xmlns:a16="http://schemas.microsoft.com/office/drawing/2014/main" id="{434CE34D-E2F5-4938-BEEE-42170F1C9DEE}"/>
            </a:ext>
          </a:extLst>
        </xdr:cNvPr>
        <xdr:cNvCxnSpPr/>
      </xdr:nvCxnSpPr>
      <xdr:spPr>
        <a:xfrm flipV="1">
          <a:off x="8750300" y="6998322"/>
          <a:ext cx="889000" cy="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150749</xdr:rowOff>
    </xdr:from>
    <xdr:to>
      <xdr:col>41</xdr:col>
      <xdr:colOff>101600</xdr:colOff>
      <xdr:row>41</xdr:row>
      <xdr:rowOff>80899</xdr:rowOff>
    </xdr:to>
    <xdr:sp macro="" textlink="">
      <xdr:nvSpPr>
        <xdr:cNvPr id="134" name="楕円 133">
          <a:extLst>
            <a:ext uri="{FF2B5EF4-FFF2-40B4-BE49-F238E27FC236}">
              <a16:creationId xmlns:a16="http://schemas.microsoft.com/office/drawing/2014/main" id="{19E96E68-3CF6-4400-B8D8-336034DEBB73}"/>
            </a:ext>
          </a:extLst>
        </xdr:cNvPr>
        <xdr:cNvSpPr/>
      </xdr:nvSpPr>
      <xdr:spPr>
        <a:xfrm>
          <a:off x="7810500" y="70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28956</xdr:rowOff>
    </xdr:from>
    <xdr:to>
      <xdr:col>45</xdr:col>
      <xdr:colOff>177800</xdr:colOff>
      <xdr:row>41</xdr:row>
      <xdr:rowOff>30099</xdr:rowOff>
    </xdr:to>
    <xdr:cxnSp macro="">
      <xdr:nvCxnSpPr>
        <xdr:cNvPr id="135" name="直線コネクタ 134">
          <a:extLst>
            <a:ext uri="{FF2B5EF4-FFF2-40B4-BE49-F238E27FC236}">
              <a16:creationId xmlns:a16="http://schemas.microsoft.com/office/drawing/2014/main" id="{279FEF51-0B94-4DCB-9B5E-00996F0885E0}"/>
            </a:ext>
          </a:extLst>
        </xdr:cNvPr>
        <xdr:cNvCxnSpPr/>
      </xdr:nvCxnSpPr>
      <xdr:spPr>
        <a:xfrm flipV="1">
          <a:off x="7861300" y="70584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150902</xdr:rowOff>
    </xdr:from>
    <xdr:to>
      <xdr:col>36</xdr:col>
      <xdr:colOff>165100</xdr:colOff>
      <xdr:row>41</xdr:row>
      <xdr:rowOff>81052</xdr:rowOff>
    </xdr:to>
    <xdr:sp macro="" textlink="">
      <xdr:nvSpPr>
        <xdr:cNvPr id="136" name="楕円 135">
          <a:extLst>
            <a:ext uri="{FF2B5EF4-FFF2-40B4-BE49-F238E27FC236}">
              <a16:creationId xmlns:a16="http://schemas.microsoft.com/office/drawing/2014/main" id="{0B909E1A-393A-4D1B-A789-46D98ACBAF01}"/>
            </a:ext>
          </a:extLst>
        </xdr:cNvPr>
        <xdr:cNvSpPr/>
      </xdr:nvSpPr>
      <xdr:spPr>
        <a:xfrm>
          <a:off x="6921500" y="70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30099</xdr:rowOff>
    </xdr:from>
    <xdr:to>
      <xdr:col>41</xdr:col>
      <xdr:colOff>50800</xdr:colOff>
      <xdr:row>41</xdr:row>
      <xdr:rowOff>30252</xdr:rowOff>
    </xdr:to>
    <xdr:cxnSp macro="">
      <xdr:nvCxnSpPr>
        <xdr:cNvPr id="137" name="直線コネクタ 136">
          <a:extLst>
            <a:ext uri="{FF2B5EF4-FFF2-40B4-BE49-F238E27FC236}">
              <a16:creationId xmlns:a16="http://schemas.microsoft.com/office/drawing/2014/main" id="{7037A630-3A8D-462E-A813-653B067263A0}"/>
            </a:ext>
          </a:extLst>
        </xdr:cNvPr>
        <xdr:cNvCxnSpPr/>
      </xdr:nvCxnSpPr>
      <xdr:spPr>
        <a:xfrm flipV="1">
          <a:off x="6972300" y="705954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14AFF783-77A1-4FD0-B54B-E51B8EE4CD91}"/>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6BBD83F5-652D-401A-8A0D-9368D428756C}"/>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3934EDC7-9E0D-4078-A070-12C464094781}"/>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99621C9E-2AA3-4044-9383-5B7C4AAB95CF}"/>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10799</xdr:rowOff>
    </xdr:from>
    <xdr:ext cx="469744" cy="259045"/>
    <xdr:sp macro="" textlink="">
      <xdr:nvSpPr>
        <xdr:cNvPr id="142" name="n_1mainValue【道路】&#10;一人当たり延長">
          <a:extLst>
            <a:ext uri="{FF2B5EF4-FFF2-40B4-BE49-F238E27FC236}">
              <a16:creationId xmlns:a16="http://schemas.microsoft.com/office/drawing/2014/main" id="{5469EEB9-1E64-4339-A603-24B9B40D3B0D}"/>
            </a:ext>
          </a:extLst>
        </xdr:cNvPr>
        <xdr:cNvSpPr txBox="1"/>
      </xdr:nvSpPr>
      <xdr:spPr>
        <a:xfrm>
          <a:off x="9391727" y="70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70883</xdr:rowOff>
    </xdr:from>
    <xdr:ext cx="469744" cy="259045"/>
    <xdr:sp macro="" textlink="">
      <xdr:nvSpPr>
        <xdr:cNvPr id="143" name="n_2mainValue【道路】&#10;一人当たり延長">
          <a:extLst>
            <a:ext uri="{FF2B5EF4-FFF2-40B4-BE49-F238E27FC236}">
              <a16:creationId xmlns:a16="http://schemas.microsoft.com/office/drawing/2014/main" id="{81AB3FC9-181B-4028-9894-854BB2B0156D}"/>
            </a:ext>
          </a:extLst>
        </xdr:cNvPr>
        <xdr:cNvSpPr txBox="1"/>
      </xdr:nvSpPr>
      <xdr:spPr>
        <a:xfrm>
          <a:off x="8515427"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72026</xdr:rowOff>
    </xdr:from>
    <xdr:ext cx="469744" cy="259045"/>
    <xdr:sp macro="" textlink="">
      <xdr:nvSpPr>
        <xdr:cNvPr id="144" name="n_3mainValue【道路】&#10;一人当たり延長">
          <a:extLst>
            <a:ext uri="{FF2B5EF4-FFF2-40B4-BE49-F238E27FC236}">
              <a16:creationId xmlns:a16="http://schemas.microsoft.com/office/drawing/2014/main" id="{9FD23DCC-DBFF-4980-9B50-10BA15A443F6}"/>
            </a:ext>
          </a:extLst>
        </xdr:cNvPr>
        <xdr:cNvSpPr txBox="1"/>
      </xdr:nvSpPr>
      <xdr:spPr>
        <a:xfrm>
          <a:off x="7626427" y="710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72179</xdr:rowOff>
    </xdr:from>
    <xdr:ext cx="469744" cy="259045"/>
    <xdr:sp macro="" textlink="">
      <xdr:nvSpPr>
        <xdr:cNvPr id="145" name="n_4mainValue【道路】&#10;一人当たり延長">
          <a:extLst>
            <a:ext uri="{FF2B5EF4-FFF2-40B4-BE49-F238E27FC236}">
              <a16:creationId xmlns:a16="http://schemas.microsoft.com/office/drawing/2014/main" id="{6E2FC320-4A1E-417B-862A-E7CA78A8C3BA}"/>
            </a:ext>
          </a:extLst>
        </xdr:cNvPr>
        <xdr:cNvSpPr txBox="1"/>
      </xdr:nvSpPr>
      <xdr:spPr>
        <a:xfrm>
          <a:off x="6737427" y="710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72BD694-4480-4124-BBA0-23A9D2CD44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61178FA-56A3-42D4-B1CA-F842CF5EBC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D4097E7-40E1-4A41-99FD-D161A88A2AE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102F64C-01E4-410A-8878-B928C97044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6608F27-5471-447A-9E8F-CEA9A2860B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AB852D2-7537-472D-8EEF-655D7AA5912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2EFA59E-3636-48A1-A9A7-8E005E7B6A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F23F67D-5B6F-440A-8004-F32F6767BB1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FB0C495-A209-41D4-85B4-DB80382A38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694E505-105E-4D89-BB2B-D923B6111B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05F8804-FD71-4779-9953-485E8CF58F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E9D2772-9B71-4B7E-ABC6-9A987F12628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471599B-7FD6-4899-B125-CF5FD15428A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3949E0B-53D8-489D-9070-6B008C92E9C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D104BBA-B36C-4ED5-B424-9C8CCB77BD1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E6C38BD-F166-4E7D-9A3B-B4DF3D88160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27084A2-6703-4CCE-A588-4ADB2701B43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E8572C2-420F-4388-93B7-DCFDC4B5F32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96BE1E3-B7DD-4729-811F-38E44461163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E362695-D542-42BF-9684-FF7894BED2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B8F5B4C-8F3C-429A-A99D-6D9B9FC6FB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C5CAC4D-8F6E-4148-A2C6-61BF03A30A5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7DF3D35-9D82-49B8-9C7E-A7ECF1AE31D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DCBC711-AE83-46EB-9D71-09FAC9FDF7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41DF566-D0EC-4262-B0C6-37AC016920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D79080F5-CB12-4362-897D-28A23A324003}"/>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DFD0979F-5FA3-404C-8ECB-9E9F301EE2C2}"/>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BE15360E-B2B9-4118-8CEF-0E63EC734B67}"/>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E5F0DB1-C0A6-478A-9E32-8CCBEBBC7588}"/>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8E8435A6-69C6-4C45-9853-05DF633EA8B4}"/>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E9EAD0E-012D-4BA6-84DB-26A71D4B4ADB}"/>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FA85018-B53F-465B-B5A7-A0371462FFF6}"/>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5D951D27-9CAB-4BE8-AF60-EF21DA1D8486}"/>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97B44D90-9844-4113-B44F-83FBB19CDE78}"/>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87A8CD1D-F3F9-4543-8C6A-8456ED654034}"/>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3FB5CCFD-13ED-4AF6-A81F-F592706CD831}"/>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756FD0A-D3C5-4AC5-8948-1BD2A7A350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BA9B9EE-1363-4E7C-803C-680166893B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0191BA7-4539-4672-BF2C-57C2B8D3DE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8595F8-E639-4305-A69D-393AF67FD25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B527E16-1EC6-471A-A578-96FEC922330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25944</xdr:rowOff>
    </xdr:from>
    <xdr:to>
      <xdr:col>24</xdr:col>
      <xdr:colOff>114300</xdr:colOff>
      <xdr:row>62</xdr:row>
      <xdr:rowOff>127544</xdr:rowOff>
    </xdr:to>
    <xdr:sp macro="" textlink="">
      <xdr:nvSpPr>
        <xdr:cNvPr id="187" name="楕円 186">
          <a:extLst>
            <a:ext uri="{FF2B5EF4-FFF2-40B4-BE49-F238E27FC236}">
              <a16:creationId xmlns:a16="http://schemas.microsoft.com/office/drawing/2014/main" id="{60B27305-D791-461D-9155-C817F9E250FF}"/>
            </a:ext>
          </a:extLst>
        </xdr:cNvPr>
        <xdr:cNvSpPr/>
      </xdr:nvSpPr>
      <xdr:spPr>
        <a:xfrm>
          <a:off x="45847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4371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EEC55D1-E0A1-4775-BCB2-964FF7ED5601}"/>
            </a:ext>
          </a:extLst>
        </xdr:cNvPr>
        <xdr:cNvSpPr txBox="1"/>
      </xdr:nvSpPr>
      <xdr:spPr>
        <a:xfrm>
          <a:off x="4673600"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35741</xdr:rowOff>
    </xdr:from>
    <xdr:to>
      <xdr:col>20</xdr:col>
      <xdr:colOff>38100</xdr:colOff>
      <xdr:row>62</xdr:row>
      <xdr:rowOff>137341</xdr:rowOff>
    </xdr:to>
    <xdr:sp macro="" textlink="">
      <xdr:nvSpPr>
        <xdr:cNvPr id="189" name="楕円 188">
          <a:extLst>
            <a:ext uri="{FF2B5EF4-FFF2-40B4-BE49-F238E27FC236}">
              <a16:creationId xmlns:a16="http://schemas.microsoft.com/office/drawing/2014/main" id="{7F10910E-A01A-402C-BB31-500582F4B98B}"/>
            </a:ext>
          </a:extLst>
        </xdr:cNvPr>
        <xdr:cNvSpPr/>
      </xdr:nvSpPr>
      <xdr:spPr>
        <a:xfrm>
          <a:off x="3746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76744</xdr:rowOff>
    </xdr:from>
    <xdr:to>
      <xdr:col>24</xdr:col>
      <xdr:colOff>63500</xdr:colOff>
      <xdr:row>62</xdr:row>
      <xdr:rowOff>86541</xdr:rowOff>
    </xdr:to>
    <xdr:cxnSp macro="">
      <xdr:nvCxnSpPr>
        <xdr:cNvPr id="190" name="直線コネクタ 189">
          <a:extLst>
            <a:ext uri="{FF2B5EF4-FFF2-40B4-BE49-F238E27FC236}">
              <a16:creationId xmlns:a16="http://schemas.microsoft.com/office/drawing/2014/main" id="{6294ACB9-45A5-4723-8B8F-ADF443124BBB}"/>
            </a:ext>
          </a:extLst>
        </xdr:cNvPr>
        <xdr:cNvCxnSpPr/>
      </xdr:nvCxnSpPr>
      <xdr:spPr>
        <a:xfrm flipV="1">
          <a:off x="3797300" y="1070664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xdr:rowOff>
    </xdr:from>
    <xdr:to>
      <xdr:col>15</xdr:col>
      <xdr:colOff>101600</xdr:colOff>
      <xdr:row>62</xdr:row>
      <xdr:rowOff>117747</xdr:rowOff>
    </xdr:to>
    <xdr:sp macro="" textlink="">
      <xdr:nvSpPr>
        <xdr:cNvPr id="191" name="楕円 190">
          <a:extLst>
            <a:ext uri="{FF2B5EF4-FFF2-40B4-BE49-F238E27FC236}">
              <a16:creationId xmlns:a16="http://schemas.microsoft.com/office/drawing/2014/main" id="{C84974A7-2704-4CD1-8F88-8461543654D8}"/>
            </a:ext>
          </a:extLst>
        </xdr:cNvPr>
        <xdr:cNvSpPr/>
      </xdr:nvSpPr>
      <xdr:spPr>
        <a:xfrm>
          <a:off x="2857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66947</xdr:rowOff>
    </xdr:from>
    <xdr:to>
      <xdr:col>19</xdr:col>
      <xdr:colOff>177800</xdr:colOff>
      <xdr:row>62</xdr:row>
      <xdr:rowOff>86541</xdr:rowOff>
    </xdr:to>
    <xdr:cxnSp macro="">
      <xdr:nvCxnSpPr>
        <xdr:cNvPr id="192" name="直線コネクタ 191">
          <a:extLst>
            <a:ext uri="{FF2B5EF4-FFF2-40B4-BE49-F238E27FC236}">
              <a16:creationId xmlns:a16="http://schemas.microsoft.com/office/drawing/2014/main" id="{194D05EF-51F6-4E69-A6A5-DB816AD43060}"/>
            </a:ext>
          </a:extLst>
        </xdr:cNvPr>
        <xdr:cNvCxnSpPr/>
      </xdr:nvCxnSpPr>
      <xdr:spPr>
        <a:xfrm>
          <a:off x="2908300" y="1069684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93" name="楕円 192">
          <a:extLst>
            <a:ext uri="{FF2B5EF4-FFF2-40B4-BE49-F238E27FC236}">
              <a16:creationId xmlns:a16="http://schemas.microsoft.com/office/drawing/2014/main" id="{875CCF7E-A76A-4750-8B43-8259DFE24F59}"/>
            </a:ext>
          </a:extLst>
        </xdr:cNvPr>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66947</xdr:rowOff>
    </xdr:to>
    <xdr:cxnSp macro="">
      <xdr:nvCxnSpPr>
        <xdr:cNvPr id="194" name="直線コネクタ 193">
          <a:extLst>
            <a:ext uri="{FF2B5EF4-FFF2-40B4-BE49-F238E27FC236}">
              <a16:creationId xmlns:a16="http://schemas.microsoft.com/office/drawing/2014/main" id="{D8E620B1-064A-4DD1-970D-1B7902AE949B}"/>
            </a:ext>
          </a:extLst>
        </xdr:cNvPr>
        <xdr:cNvCxnSpPr/>
      </xdr:nvCxnSpPr>
      <xdr:spPr>
        <a:xfrm>
          <a:off x="2019300" y="106756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146776</xdr:rowOff>
    </xdr:from>
    <xdr:to>
      <xdr:col>6</xdr:col>
      <xdr:colOff>38100</xdr:colOff>
      <xdr:row>62</xdr:row>
      <xdr:rowOff>76926</xdr:rowOff>
    </xdr:to>
    <xdr:sp macro="" textlink="">
      <xdr:nvSpPr>
        <xdr:cNvPr id="195" name="楕円 194">
          <a:extLst>
            <a:ext uri="{FF2B5EF4-FFF2-40B4-BE49-F238E27FC236}">
              <a16:creationId xmlns:a16="http://schemas.microsoft.com/office/drawing/2014/main" id="{16767A3A-344A-49AF-8414-783AA476D958}"/>
            </a:ext>
          </a:extLst>
        </xdr:cNvPr>
        <xdr:cNvSpPr/>
      </xdr:nvSpPr>
      <xdr:spPr>
        <a:xfrm>
          <a:off x="1079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26126</xdr:rowOff>
    </xdr:from>
    <xdr:to>
      <xdr:col>10</xdr:col>
      <xdr:colOff>114300</xdr:colOff>
      <xdr:row>62</xdr:row>
      <xdr:rowOff>45720</xdr:rowOff>
    </xdr:to>
    <xdr:cxnSp macro="">
      <xdr:nvCxnSpPr>
        <xdr:cNvPr id="196" name="直線コネクタ 195">
          <a:extLst>
            <a:ext uri="{FF2B5EF4-FFF2-40B4-BE49-F238E27FC236}">
              <a16:creationId xmlns:a16="http://schemas.microsoft.com/office/drawing/2014/main" id="{667BDEBD-B194-4EFD-8808-BDEE3AB65893}"/>
            </a:ext>
          </a:extLst>
        </xdr:cNvPr>
        <xdr:cNvCxnSpPr/>
      </xdr:nvCxnSpPr>
      <xdr:spPr>
        <a:xfrm>
          <a:off x="1130300" y="106560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EF9DBB1-7F7E-4582-9D0D-91A7A476623F}"/>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8266349-99F9-4D57-9984-481E67067E6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9B23E38-1A5F-4236-A334-70CE64484652}"/>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9412A43-C9A0-4DBB-BD76-4A27C63057B5}"/>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128468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996185B-30B0-4A30-817B-E7CBD3237C60}"/>
            </a:ext>
          </a:extLst>
        </xdr:cNvPr>
        <xdr:cNvSpPr txBox="1"/>
      </xdr:nvSpPr>
      <xdr:spPr>
        <a:xfrm>
          <a:off x="35820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108874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DB6A623-C2E9-4055-98C1-74F6B8805AE6}"/>
            </a:ext>
          </a:extLst>
        </xdr:cNvPr>
        <xdr:cNvSpPr txBox="1"/>
      </xdr:nvSpPr>
      <xdr:spPr>
        <a:xfrm>
          <a:off x="2705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F596DA3-985C-4F1D-87E4-D95743D96058}"/>
            </a:ext>
          </a:extLst>
        </xdr:cNvPr>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68053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4EE0510-4CA2-4B81-A3E9-43ABD39D327D}"/>
            </a:ext>
          </a:extLst>
        </xdr:cNvPr>
        <xdr:cNvSpPr txBox="1"/>
      </xdr:nvSpPr>
      <xdr:spPr>
        <a:xfrm>
          <a:off x="927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E8D8A87-8C3C-419B-85E7-FE3F3C6526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FF291AE-6F04-42E2-B51B-3C746E3837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D5F39EF-85C7-47F7-9F9C-2431924CFF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C396615-35BC-4704-9208-DEB7C9F4A6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75C3EE0-F291-40CB-8CB1-5F002253975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B19B7DB-739C-447B-8932-02A4DDA2C8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DCB3748-E247-432A-9924-C20533DCFA5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CB93EC7-0C1C-4FBB-BB79-1183F1FD51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8380BDE-FFFB-45F9-A14D-A1485B48B94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DE5BB2C-9EB0-4AA2-9212-BA1E0E12BD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9C4D4EA-2108-4793-B3F2-84521DF841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AB1BE9BF-D0D7-4091-8613-48E97715EFD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130CB76-D27E-4C9C-BE84-A3F191E9D19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1EC8B241-C390-42B9-A175-5DA20DC0FFE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54F5966-2C04-4634-9E31-C1CF0036752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CD4EDC7C-3ECA-44A1-9C28-4BD5F3DA7A9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3DDFA60-D98F-4F26-AC5C-5BD41EA5CE3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3E17590-DA68-4B50-BDF7-57BD83529D6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A3F0CD5-F83B-4170-BB57-AD3F92BE515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74A64509-C2B5-4E50-8AA0-B3A28526C16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12797E5-756F-4492-804D-1A83163018E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B7B5140-1D49-4A95-8E87-A45187C1593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24A1503-0CA2-4427-9DDD-6BEAABE02D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40243488-DD01-41EA-B546-E04911328EA5}"/>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4EE4030-8801-4F7C-9E15-8A678BE7B94F}"/>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A100916F-9C3E-41EE-A2FC-AB9E17C030DC}"/>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6493AA0-D360-4199-BF2B-232D003A456B}"/>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864DDCAE-A317-40C0-B879-FAAE43B4D79D}"/>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80FD3A9-C661-498D-A4DC-DEB38FC356A2}"/>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6C9771AD-CD83-453A-9061-BAF8F92D3AC5}"/>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8B34444B-3706-4907-A4C4-5E999060C9CB}"/>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EA8C3A27-2202-433F-B461-3611C7AC96B2}"/>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1DFBE058-E778-4177-8273-5C099D52DFCE}"/>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F1597D13-E93A-4814-8A9B-0219D771CE4B}"/>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9E9712E-C3DC-46BC-AC8E-A5C7A18F7E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398FB28-A11E-4A22-8B78-5406FBDFD7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2601415-4456-47CB-981C-7BD22AF6F2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19B6992-347D-4D66-9CDA-E2F85CEF64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88D3DE2-F377-453F-B0DB-7479A1DFDB8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388</xdr:rowOff>
    </xdr:from>
    <xdr:to>
      <xdr:col>55</xdr:col>
      <xdr:colOff>50800</xdr:colOff>
      <xdr:row>62</xdr:row>
      <xdr:rowOff>101988</xdr:rowOff>
    </xdr:to>
    <xdr:sp macro="" textlink="">
      <xdr:nvSpPr>
        <xdr:cNvPr id="244" name="楕円 243">
          <a:extLst>
            <a:ext uri="{FF2B5EF4-FFF2-40B4-BE49-F238E27FC236}">
              <a16:creationId xmlns:a16="http://schemas.microsoft.com/office/drawing/2014/main" id="{7FCEDE07-7ED3-4169-9B0D-90B596CFF6B4}"/>
            </a:ext>
          </a:extLst>
        </xdr:cNvPr>
        <xdr:cNvSpPr/>
      </xdr:nvSpPr>
      <xdr:spPr>
        <a:xfrm>
          <a:off x="10426700" y="1063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23265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8413483-AEDE-47CA-AF05-C1E4672528DA}"/>
            </a:ext>
          </a:extLst>
        </xdr:cNvPr>
        <xdr:cNvSpPr txBox="1"/>
      </xdr:nvSpPr>
      <xdr:spPr>
        <a:xfrm>
          <a:off x="10515600" y="1048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10178</xdr:rowOff>
    </xdr:from>
    <xdr:to>
      <xdr:col>50</xdr:col>
      <xdr:colOff>165100</xdr:colOff>
      <xdr:row>62</xdr:row>
      <xdr:rowOff>111778</xdr:rowOff>
    </xdr:to>
    <xdr:sp macro="" textlink="">
      <xdr:nvSpPr>
        <xdr:cNvPr id="246" name="楕円 245">
          <a:extLst>
            <a:ext uri="{FF2B5EF4-FFF2-40B4-BE49-F238E27FC236}">
              <a16:creationId xmlns:a16="http://schemas.microsoft.com/office/drawing/2014/main" id="{8617C8B0-A84B-4F8A-B9A1-5E484115F643}"/>
            </a:ext>
          </a:extLst>
        </xdr:cNvPr>
        <xdr:cNvSpPr/>
      </xdr:nvSpPr>
      <xdr:spPr>
        <a:xfrm>
          <a:off x="9588500" y="1064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51188</xdr:rowOff>
    </xdr:from>
    <xdr:to>
      <xdr:col>55</xdr:col>
      <xdr:colOff>0</xdr:colOff>
      <xdr:row>62</xdr:row>
      <xdr:rowOff>60978</xdr:rowOff>
    </xdr:to>
    <xdr:cxnSp macro="">
      <xdr:nvCxnSpPr>
        <xdr:cNvPr id="247" name="直線コネクタ 246">
          <a:extLst>
            <a:ext uri="{FF2B5EF4-FFF2-40B4-BE49-F238E27FC236}">
              <a16:creationId xmlns:a16="http://schemas.microsoft.com/office/drawing/2014/main" id="{49CF4B8D-DC8C-4A09-8896-A7D5EA1642E5}"/>
            </a:ext>
          </a:extLst>
        </xdr:cNvPr>
        <xdr:cNvCxnSpPr/>
      </xdr:nvCxnSpPr>
      <xdr:spPr>
        <a:xfrm flipV="1">
          <a:off x="9639300" y="10681088"/>
          <a:ext cx="838200" cy="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13806</xdr:rowOff>
    </xdr:from>
    <xdr:to>
      <xdr:col>46</xdr:col>
      <xdr:colOff>38100</xdr:colOff>
      <xdr:row>62</xdr:row>
      <xdr:rowOff>115406</xdr:rowOff>
    </xdr:to>
    <xdr:sp macro="" textlink="">
      <xdr:nvSpPr>
        <xdr:cNvPr id="248" name="楕円 247">
          <a:extLst>
            <a:ext uri="{FF2B5EF4-FFF2-40B4-BE49-F238E27FC236}">
              <a16:creationId xmlns:a16="http://schemas.microsoft.com/office/drawing/2014/main" id="{00BB4FF6-8131-4FD3-8AD4-342717C693F6}"/>
            </a:ext>
          </a:extLst>
        </xdr:cNvPr>
        <xdr:cNvSpPr/>
      </xdr:nvSpPr>
      <xdr:spPr>
        <a:xfrm>
          <a:off x="8699500" y="106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60978</xdr:rowOff>
    </xdr:from>
    <xdr:to>
      <xdr:col>50</xdr:col>
      <xdr:colOff>114300</xdr:colOff>
      <xdr:row>62</xdr:row>
      <xdr:rowOff>64606</xdr:rowOff>
    </xdr:to>
    <xdr:cxnSp macro="">
      <xdr:nvCxnSpPr>
        <xdr:cNvPr id="249" name="直線コネクタ 248">
          <a:extLst>
            <a:ext uri="{FF2B5EF4-FFF2-40B4-BE49-F238E27FC236}">
              <a16:creationId xmlns:a16="http://schemas.microsoft.com/office/drawing/2014/main" id="{1948438E-74C1-4AEE-95D2-FCB7F77F6A8F}"/>
            </a:ext>
          </a:extLst>
        </xdr:cNvPr>
        <xdr:cNvCxnSpPr/>
      </xdr:nvCxnSpPr>
      <xdr:spPr>
        <a:xfrm flipV="1">
          <a:off x="8750300" y="10690878"/>
          <a:ext cx="88900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16082</xdr:rowOff>
    </xdr:from>
    <xdr:to>
      <xdr:col>41</xdr:col>
      <xdr:colOff>101600</xdr:colOff>
      <xdr:row>62</xdr:row>
      <xdr:rowOff>117682</xdr:rowOff>
    </xdr:to>
    <xdr:sp macro="" textlink="">
      <xdr:nvSpPr>
        <xdr:cNvPr id="250" name="楕円 249">
          <a:extLst>
            <a:ext uri="{FF2B5EF4-FFF2-40B4-BE49-F238E27FC236}">
              <a16:creationId xmlns:a16="http://schemas.microsoft.com/office/drawing/2014/main" id="{13C75B68-51CD-4136-9C5E-B78C8491CEDF}"/>
            </a:ext>
          </a:extLst>
        </xdr:cNvPr>
        <xdr:cNvSpPr/>
      </xdr:nvSpPr>
      <xdr:spPr>
        <a:xfrm>
          <a:off x="7810500" y="1064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64606</xdr:rowOff>
    </xdr:from>
    <xdr:to>
      <xdr:col>45</xdr:col>
      <xdr:colOff>177800</xdr:colOff>
      <xdr:row>62</xdr:row>
      <xdr:rowOff>66882</xdr:rowOff>
    </xdr:to>
    <xdr:cxnSp macro="">
      <xdr:nvCxnSpPr>
        <xdr:cNvPr id="251" name="直線コネクタ 250">
          <a:extLst>
            <a:ext uri="{FF2B5EF4-FFF2-40B4-BE49-F238E27FC236}">
              <a16:creationId xmlns:a16="http://schemas.microsoft.com/office/drawing/2014/main" id="{66A70F2B-3486-4707-AF57-8DF558701D18}"/>
            </a:ext>
          </a:extLst>
        </xdr:cNvPr>
        <xdr:cNvCxnSpPr/>
      </xdr:nvCxnSpPr>
      <xdr:spPr>
        <a:xfrm flipV="1">
          <a:off x="7861300" y="10694506"/>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17003</xdr:rowOff>
    </xdr:from>
    <xdr:to>
      <xdr:col>36</xdr:col>
      <xdr:colOff>165100</xdr:colOff>
      <xdr:row>62</xdr:row>
      <xdr:rowOff>118603</xdr:rowOff>
    </xdr:to>
    <xdr:sp macro="" textlink="">
      <xdr:nvSpPr>
        <xdr:cNvPr id="252" name="楕円 251">
          <a:extLst>
            <a:ext uri="{FF2B5EF4-FFF2-40B4-BE49-F238E27FC236}">
              <a16:creationId xmlns:a16="http://schemas.microsoft.com/office/drawing/2014/main" id="{204A8EB1-23B9-4FC2-87CA-B71579663DAC}"/>
            </a:ext>
          </a:extLst>
        </xdr:cNvPr>
        <xdr:cNvSpPr/>
      </xdr:nvSpPr>
      <xdr:spPr>
        <a:xfrm>
          <a:off x="6921500" y="106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66882</xdr:rowOff>
    </xdr:from>
    <xdr:to>
      <xdr:col>41</xdr:col>
      <xdr:colOff>50800</xdr:colOff>
      <xdr:row>62</xdr:row>
      <xdr:rowOff>67803</xdr:rowOff>
    </xdr:to>
    <xdr:cxnSp macro="">
      <xdr:nvCxnSpPr>
        <xdr:cNvPr id="253" name="直線コネクタ 252">
          <a:extLst>
            <a:ext uri="{FF2B5EF4-FFF2-40B4-BE49-F238E27FC236}">
              <a16:creationId xmlns:a16="http://schemas.microsoft.com/office/drawing/2014/main" id="{0DC28D93-5E01-4C12-A6D3-627C6936C8E0}"/>
            </a:ext>
          </a:extLst>
        </xdr:cNvPr>
        <xdr:cNvCxnSpPr/>
      </xdr:nvCxnSpPr>
      <xdr:spPr>
        <a:xfrm flipV="1">
          <a:off x="6972300" y="10696782"/>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B8575F4-E9DE-4804-A3A9-DD7F0AADED29}"/>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8C055E08-F346-4811-91FC-E60732981377}"/>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804EEC3-011A-4A9F-A539-58751D0BC65D}"/>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5618825-D17B-409B-8E36-FC39C210BB5E}"/>
            </a:ext>
          </a:extLst>
        </xdr:cNvPr>
        <xdr:cNvSpPr txBox="1"/>
      </xdr:nvSpPr>
      <xdr:spPr>
        <a:xfrm>
          <a:off x="6672795" y="108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128305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70F5D4D-A80B-4F42-A27C-7CA5B06C1B53}"/>
            </a:ext>
          </a:extLst>
        </xdr:cNvPr>
        <xdr:cNvSpPr txBox="1"/>
      </xdr:nvSpPr>
      <xdr:spPr>
        <a:xfrm>
          <a:off x="9327095" y="1041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131933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AF9F5243-F5EC-4D11-901B-57D8A1021EA1}"/>
            </a:ext>
          </a:extLst>
        </xdr:cNvPr>
        <xdr:cNvSpPr txBox="1"/>
      </xdr:nvSpPr>
      <xdr:spPr>
        <a:xfrm>
          <a:off x="8450795" y="1041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134209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6635529B-A8F5-4CB2-8731-340B82D453B2}"/>
            </a:ext>
          </a:extLst>
        </xdr:cNvPr>
        <xdr:cNvSpPr txBox="1"/>
      </xdr:nvSpPr>
      <xdr:spPr>
        <a:xfrm>
          <a:off x="7561795" y="1042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135130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CAB9D566-4545-495F-AF7A-E853D7196899}"/>
            </a:ext>
          </a:extLst>
        </xdr:cNvPr>
        <xdr:cNvSpPr txBox="1"/>
      </xdr:nvSpPr>
      <xdr:spPr>
        <a:xfrm>
          <a:off x="6672795" y="1042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5F899FA-63AC-4CA3-98F5-9CB316B6A0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2F5E912-BF55-42A8-AFD6-5DA68F1ECD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AA0F7C1-B1E1-45BD-9CCE-91362240F4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EAF20ED-6DEB-4BD8-88D8-873BA2B6D91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C0AFE05-BE16-4B52-9DE5-35AA47B3F2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7009CBA-FBD9-4A85-AB2E-073AADF5A1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3872475-4621-486D-ABF2-22567CADC9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2012CE8-D7A7-4189-A746-9AA8DEEC6F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89096EA-970E-4461-B85D-9CD9877D20A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EBC6FAD-1C3E-4C10-BE75-A63EC10E276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AE0BD1B-C226-40AD-BE44-848B589441D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72FECA3-C9D7-4DBA-8EA0-1BD661FB59A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C73AB168-84A0-4A77-ACDA-4FD4AAC3BBB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A3880C5-197B-4DF0-955C-3D4411CED1E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23C04F4-B26A-42B3-B0BE-9719C4F24D6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E8E58261-1D38-46C5-B86E-1AB7ACCF623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47E6F1AF-A9F5-4003-9870-D6F6397B16E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CE0CEBB-AE5A-49AB-9716-325C22F32BF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6800F7D0-A6ED-440D-BEC2-FD84BBE8B0D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5C51CAB-8F8C-4E13-8C95-1329735100D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75FFA73C-F069-43A1-B511-699746FA710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F4B956A-332C-4913-84AE-E945197C86B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51283EF-4F87-4E3D-A488-00F8C15B1B5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2D1F53D-F474-445B-B3DB-22E1E4C28D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333AD64-7B87-4F59-A06D-0E15E2D706D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61317694-C8B3-4977-9A06-69DAA70318BE}"/>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D23708C-8986-42F4-937E-EB5A005C895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3B3C012-5BF8-4E9B-A052-174F1D72725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ACA7E6B0-8D34-406F-A00C-F62A76E04FEA}"/>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8BDEF653-66CC-483B-9831-7D31DCD69048}"/>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62838038-8AA4-45C3-883D-369AF8C7AA90}"/>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0DDC3CA7-A5DC-40F2-9691-A3F21A4842E2}"/>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4ECE5D62-83E1-4C35-97C4-63FCF39354AB}"/>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A849F2B2-C649-4AC1-9761-601C4C9DBAE6}"/>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0113221A-E45D-4388-B928-99C2B6305110}"/>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81565717-C3A6-47F0-B597-1499869287D7}"/>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1CFA92F-1A10-4771-A08B-4FBEAAEB3D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381EC03-8095-412A-BE4A-94BCDF981D5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AA97DC0-A377-4CF5-8829-B92979B5EF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A9F00E3-ABA0-4059-8A3B-FAF38B9387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F6EA5FF-C015-44B0-BA28-5B24BE2CCBD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111398</xdr:rowOff>
    </xdr:from>
    <xdr:to>
      <xdr:col>24</xdr:col>
      <xdr:colOff>114300</xdr:colOff>
      <xdr:row>85</xdr:row>
      <xdr:rowOff>41548</xdr:rowOff>
    </xdr:to>
    <xdr:sp macro="" textlink="">
      <xdr:nvSpPr>
        <xdr:cNvPr id="303" name="楕円 302">
          <a:extLst>
            <a:ext uri="{FF2B5EF4-FFF2-40B4-BE49-F238E27FC236}">
              <a16:creationId xmlns:a16="http://schemas.microsoft.com/office/drawing/2014/main" id="{EC78B409-8554-4F92-99A3-FB4360CF294F}"/>
            </a:ext>
          </a:extLst>
        </xdr:cNvPr>
        <xdr:cNvSpPr/>
      </xdr:nvSpPr>
      <xdr:spPr>
        <a:xfrm>
          <a:off x="45847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89825</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2760397A-3192-43B8-9AD5-3F389279BF44}"/>
            </a:ext>
          </a:extLst>
        </xdr:cNvPr>
        <xdr:cNvSpPr txBox="1"/>
      </xdr:nvSpPr>
      <xdr:spPr>
        <a:xfrm>
          <a:off x="4673600"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85271</xdr:rowOff>
    </xdr:from>
    <xdr:to>
      <xdr:col>20</xdr:col>
      <xdr:colOff>38100</xdr:colOff>
      <xdr:row>85</xdr:row>
      <xdr:rowOff>15421</xdr:rowOff>
    </xdr:to>
    <xdr:sp macro="" textlink="">
      <xdr:nvSpPr>
        <xdr:cNvPr id="305" name="楕円 304">
          <a:extLst>
            <a:ext uri="{FF2B5EF4-FFF2-40B4-BE49-F238E27FC236}">
              <a16:creationId xmlns:a16="http://schemas.microsoft.com/office/drawing/2014/main" id="{FF546B70-90E6-4A31-8AB2-EEEE5D80058B}"/>
            </a:ext>
          </a:extLst>
        </xdr:cNvPr>
        <xdr:cNvSpPr/>
      </xdr:nvSpPr>
      <xdr:spPr>
        <a:xfrm>
          <a:off x="3746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136071</xdr:rowOff>
    </xdr:from>
    <xdr:to>
      <xdr:col>24</xdr:col>
      <xdr:colOff>63500</xdr:colOff>
      <xdr:row>84</xdr:row>
      <xdr:rowOff>162198</xdr:rowOff>
    </xdr:to>
    <xdr:cxnSp macro="">
      <xdr:nvCxnSpPr>
        <xdr:cNvPr id="306" name="直線コネクタ 305">
          <a:extLst>
            <a:ext uri="{FF2B5EF4-FFF2-40B4-BE49-F238E27FC236}">
              <a16:creationId xmlns:a16="http://schemas.microsoft.com/office/drawing/2014/main" id="{0EA1E346-1886-4AE7-806B-E2A1F5400AC8}"/>
            </a:ext>
          </a:extLst>
        </xdr:cNvPr>
        <xdr:cNvCxnSpPr/>
      </xdr:nvCxnSpPr>
      <xdr:spPr>
        <a:xfrm>
          <a:off x="3797300" y="14537871"/>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57513</xdr:rowOff>
    </xdr:from>
    <xdr:to>
      <xdr:col>15</xdr:col>
      <xdr:colOff>101600</xdr:colOff>
      <xdr:row>84</xdr:row>
      <xdr:rowOff>159113</xdr:rowOff>
    </xdr:to>
    <xdr:sp macro="" textlink="">
      <xdr:nvSpPr>
        <xdr:cNvPr id="307" name="楕円 306">
          <a:extLst>
            <a:ext uri="{FF2B5EF4-FFF2-40B4-BE49-F238E27FC236}">
              <a16:creationId xmlns:a16="http://schemas.microsoft.com/office/drawing/2014/main" id="{64736C79-9F9E-4BA2-B218-F4210ED4B2BC}"/>
            </a:ext>
          </a:extLst>
        </xdr:cNvPr>
        <xdr:cNvSpPr/>
      </xdr:nvSpPr>
      <xdr:spPr>
        <a:xfrm>
          <a:off x="2857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108313</xdr:rowOff>
    </xdr:from>
    <xdr:to>
      <xdr:col>19</xdr:col>
      <xdr:colOff>177800</xdr:colOff>
      <xdr:row>84</xdr:row>
      <xdr:rowOff>136071</xdr:rowOff>
    </xdr:to>
    <xdr:cxnSp macro="">
      <xdr:nvCxnSpPr>
        <xdr:cNvPr id="308" name="直線コネクタ 307">
          <a:extLst>
            <a:ext uri="{FF2B5EF4-FFF2-40B4-BE49-F238E27FC236}">
              <a16:creationId xmlns:a16="http://schemas.microsoft.com/office/drawing/2014/main" id="{454F1A8D-E94B-4B9B-A8A0-1706ADEE32B9}"/>
            </a:ext>
          </a:extLst>
        </xdr:cNvPr>
        <xdr:cNvCxnSpPr/>
      </xdr:nvCxnSpPr>
      <xdr:spPr>
        <a:xfrm>
          <a:off x="2908300" y="1451011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28121</xdr:rowOff>
    </xdr:from>
    <xdr:to>
      <xdr:col>10</xdr:col>
      <xdr:colOff>165100</xdr:colOff>
      <xdr:row>84</xdr:row>
      <xdr:rowOff>129721</xdr:rowOff>
    </xdr:to>
    <xdr:sp macro="" textlink="">
      <xdr:nvSpPr>
        <xdr:cNvPr id="309" name="楕円 308">
          <a:extLst>
            <a:ext uri="{FF2B5EF4-FFF2-40B4-BE49-F238E27FC236}">
              <a16:creationId xmlns:a16="http://schemas.microsoft.com/office/drawing/2014/main" id="{BAFFA21A-8A6D-4FB8-BB37-921459576CCC}"/>
            </a:ext>
          </a:extLst>
        </xdr:cNvPr>
        <xdr:cNvSpPr/>
      </xdr:nvSpPr>
      <xdr:spPr>
        <a:xfrm>
          <a:off x="1968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78921</xdr:rowOff>
    </xdr:from>
    <xdr:to>
      <xdr:col>15</xdr:col>
      <xdr:colOff>50800</xdr:colOff>
      <xdr:row>84</xdr:row>
      <xdr:rowOff>108313</xdr:rowOff>
    </xdr:to>
    <xdr:cxnSp macro="">
      <xdr:nvCxnSpPr>
        <xdr:cNvPr id="310" name="直線コネクタ 309">
          <a:extLst>
            <a:ext uri="{FF2B5EF4-FFF2-40B4-BE49-F238E27FC236}">
              <a16:creationId xmlns:a16="http://schemas.microsoft.com/office/drawing/2014/main" id="{48F14019-ADFE-4CD8-A069-0A6ADEA27496}"/>
            </a:ext>
          </a:extLst>
        </xdr:cNvPr>
        <xdr:cNvCxnSpPr/>
      </xdr:nvCxnSpPr>
      <xdr:spPr>
        <a:xfrm>
          <a:off x="2019300" y="1448072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363</xdr:rowOff>
    </xdr:from>
    <xdr:to>
      <xdr:col>6</xdr:col>
      <xdr:colOff>38100</xdr:colOff>
      <xdr:row>84</xdr:row>
      <xdr:rowOff>101963</xdr:rowOff>
    </xdr:to>
    <xdr:sp macro="" textlink="">
      <xdr:nvSpPr>
        <xdr:cNvPr id="311" name="楕円 310">
          <a:extLst>
            <a:ext uri="{FF2B5EF4-FFF2-40B4-BE49-F238E27FC236}">
              <a16:creationId xmlns:a16="http://schemas.microsoft.com/office/drawing/2014/main" id="{EB15185F-4A73-4EC2-BD62-78B09FDB957E}"/>
            </a:ext>
          </a:extLst>
        </xdr:cNvPr>
        <xdr:cNvSpPr/>
      </xdr:nvSpPr>
      <xdr:spPr>
        <a:xfrm>
          <a:off x="1079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51163</xdr:rowOff>
    </xdr:from>
    <xdr:to>
      <xdr:col>10</xdr:col>
      <xdr:colOff>114300</xdr:colOff>
      <xdr:row>84</xdr:row>
      <xdr:rowOff>78921</xdr:rowOff>
    </xdr:to>
    <xdr:cxnSp macro="">
      <xdr:nvCxnSpPr>
        <xdr:cNvPr id="312" name="直線コネクタ 311">
          <a:extLst>
            <a:ext uri="{FF2B5EF4-FFF2-40B4-BE49-F238E27FC236}">
              <a16:creationId xmlns:a16="http://schemas.microsoft.com/office/drawing/2014/main" id="{8AFCAEDC-D47D-4933-B5B8-B6328D570A5A}"/>
            </a:ext>
          </a:extLst>
        </xdr:cNvPr>
        <xdr:cNvCxnSpPr/>
      </xdr:nvCxnSpPr>
      <xdr:spPr>
        <a:xfrm>
          <a:off x="1130300" y="1445296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DEF408B5-B679-4E9C-A5DC-AC3B9C683DF9}"/>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217712BF-7F88-4557-8479-540F18B7CC58}"/>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3AD561D3-FF6E-41C5-98EF-C0C9300256D0}"/>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BE0B0F35-6A03-4768-A313-9853A2C2BEAF}"/>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6548</xdr:rowOff>
    </xdr:from>
    <xdr:ext cx="405111" cy="259045"/>
    <xdr:sp macro="" textlink="">
      <xdr:nvSpPr>
        <xdr:cNvPr id="317" name="n_1mainValue【公営住宅】&#10;有形固定資産減価償却率">
          <a:extLst>
            <a:ext uri="{FF2B5EF4-FFF2-40B4-BE49-F238E27FC236}">
              <a16:creationId xmlns:a16="http://schemas.microsoft.com/office/drawing/2014/main" id="{75B0C3DE-577A-4DF3-8FF0-6B650839DD7B}"/>
            </a:ext>
          </a:extLst>
        </xdr:cNvPr>
        <xdr:cNvSpPr txBox="1"/>
      </xdr:nvSpPr>
      <xdr:spPr>
        <a:xfrm>
          <a:off x="35820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150240</xdr:rowOff>
    </xdr:from>
    <xdr:ext cx="405111" cy="259045"/>
    <xdr:sp macro="" textlink="">
      <xdr:nvSpPr>
        <xdr:cNvPr id="318" name="n_2mainValue【公営住宅】&#10;有形固定資産減価償却率">
          <a:extLst>
            <a:ext uri="{FF2B5EF4-FFF2-40B4-BE49-F238E27FC236}">
              <a16:creationId xmlns:a16="http://schemas.microsoft.com/office/drawing/2014/main" id="{F1315766-5F47-49E4-8BD1-BB650F1BAEF8}"/>
            </a:ext>
          </a:extLst>
        </xdr:cNvPr>
        <xdr:cNvSpPr txBox="1"/>
      </xdr:nvSpPr>
      <xdr:spPr>
        <a:xfrm>
          <a:off x="2705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120848</xdr:rowOff>
    </xdr:from>
    <xdr:ext cx="405111" cy="259045"/>
    <xdr:sp macro="" textlink="">
      <xdr:nvSpPr>
        <xdr:cNvPr id="319" name="n_3mainValue【公営住宅】&#10;有形固定資産減価償却率">
          <a:extLst>
            <a:ext uri="{FF2B5EF4-FFF2-40B4-BE49-F238E27FC236}">
              <a16:creationId xmlns:a16="http://schemas.microsoft.com/office/drawing/2014/main" id="{794B2708-AD24-4A22-9013-A9BF7578C632}"/>
            </a:ext>
          </a:extLst>
        </xdr:cNvPr>
        <xdr:cNvSpPr txBox="1"/>
      </xdr:nvSpPr>
      <xdr:spPr>
        <a:xfrm>
          <a:off x="1816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93090</xdr:rowOff>
    </xdr:from>
    <xdr:ext cx="405111" cy="259045"/>
    <xdr:sp macro="" textlink="">
      <xdr:nvSpPr>
        <xdr:cNvPr id="320" name="n_4mainValue【公営住宅】&#10;有形固定資産減価償却率">
          <a:extLst>
            <a:ext uri="{FF2B5EF4-FFF2-40B4-BE49-F238E27FC236}">
              <a16:creationId xmlns:a16="http://schemas.microsoft.com/office/drawing/2014/main" id="{1A968EA5-C2EF-42C1-A8A1-90FB63E20F3D}"/>
            </a:ext>
          </a:extLst>
        </xdr:cNvPr>
        <xdr:cNvSpPr txBox="1"/>
      </xdr:nvSpPr>
      <xdr:spPr>
        <a:xfrm>
          <a:off x="9277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D455E5C-9A4F-45C6-9D11-D6F1E39AF9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11EFF56-5959-4B52-B0B5-3157D98D7A6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8292628-A289-41D0-9C13-4594F8830ED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0002A13-54D4-4CFB-B4BF-ACA1EB10E3C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4D7B688-679E-4371-A5B9-437461A0E22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2E59A64-7227-49BB-A644-3DBC3740A2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882C157-BDA8-4461-8150-55BBA18493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2B003AA-01FB-4112-8662-6CD9BB71284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997C0C2-C299-48B0-A3D2-F312556C391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F7DC0CC-1068-4FE7-8988-91FDDB35DA4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A78ABEE7-B7DC-4038-9978-2AB09D77E9E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49180804-B635-40CC-9027-FDF585060BC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1B3CA982-4AF1-4460-9996-54192DCF744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D41BF190-BC3A-45D4-9EF8-41F10D8941A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A3B5B7F6-2434-406F-A605-86DD5BAE144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A579FCC-F2B3-452B-8C57-550B07A737D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452B5F6-67D8-4FD8-B1B0-8193D48086A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647B5F75-D30A-4B22-A57D-FF4E5B831EA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BA91C2C-475E-45C8-9C9C-A88E01F278E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922014B6-F50B-42C4-A661-CDB8918A3A5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AF76BE41-2767-4784-A646-F9C944DA0F9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F29CBFF9-EF40-4E70-B709-713DAE9F3D39}"/>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B074136E-729C-48A3-80A7-97217ED20A94}"/>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C86CBB9B-CF40-4B93-B40F-D6C79B8BC724}"/>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D5F4D735-15E8-4231-B42C-38B7CB1A2C6D}"/>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5EB54291-A06A-4517-B8AF-33F72553D21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42131528-633E-4EDC-8C85-DAAA7E4A0D6C}"/>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A54EA1C2-CBA9-4AE7-B11F-0B4FD7F0ABBB}"/>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C140396C-B711-4E6A-B6E6-7B2DC1F0C5DB}"/>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2D06C6F7-DEFE-41A5-82DC-04AD319A31FB}"/>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F5543426-7964-47A3-B946-914DE1FE7E6A}"/>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5E243C47-4EC3-4BF5-9C87-ABCF744B5FCE}"/>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C655BD3-D192-42B9-996E-B562CFD60F5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955FF6A-1990-4AE2-A54E-4D57998EAD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50E7EEA-B374-48D9-A2C9-E981FFB172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81C7735-653C-40DA-B16A-6CA0924E3E2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25F02D2-50F6-48C8-B5B2-6E94F442C3C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141148</xdr:rowOff>
    </xdr:from>
    <xdr:to>
      <xdr:col>55</xdr:col>
      <xdr:colOff>50800</xdr:colOff>
      <xdr:row>83</xdr:row>
      <xdr:rowOff>71298</xdr:rowOff>
    </xdr:to>
    <xdr:sp macro="" textlink="">
      <xdr:nvSpPr>
        <xdr:cNvPr id="358" name="楕円 357">
          <a:extLst>
            <a:ext uri="{FF2B5EF4-FFF2-40B4-BE49-F238E27FC236}">
              <a16:creationId xmlns:a16="http://schemas.microsoft.com/office/drawing/2014/main" id="{0771BC6C-3E60-4B95-A0AC-A6C96FA98B66}"/>
            </a:ext>
          </a:extLst>
        </xdr:cNvPr>
        <xdr:cNvSpPr/>
      </xdr:nvSpPr>
      <xdr:spPr>
        <a:xfrm>
          <a:off x="10426700" y="1420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164025</xdr:rowOff>
    </xdr:from>
    <xdr:ext cx="469744" cy="259045"/>
    <xdr:sp macro="" textlink="">
      <xdr:nvSpPr>
        <xdr:cNvPr id="359" name="【公営住宅】&#10;一人当たり面積該当値テキスト">
          <a:extLst>
            <a:ext uri="{FF2B5EF4-FFF2-40B4-BE49-F238E27FC236}">
              <a16:creationId xmlns:a16="http://schemas.microsoft.com/office/drawing/2014/main" id="{C3DF6CCD-7127-4405-B1C2-A0844A8F9A7C}"/>
            </a:ext>
          </a:extLst>
        </xdr:cNvPr>
        <xdr:cNvSpPr txBox="1"/>
      </xdr:nvSpPr>
      <xdr:spPr>
        <a:xfrm>
          <a:off x="10515600" y="1405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142748</xdr:rowOff>
    </xdr:from>
    <xdr:to>
      <xdr:col>50</xdr:col>
      <xdr:colOff>165100</xdr:colOff>
      <xdr:row>83</xdr:row>
      <xdr:rowOff>72898</xdr:rowOff>
    </xdr:to>
    <xdr:sp macro="" textlink="">
      <xdr:nvSpPr>
        <xdr:cNvPr id="360" name="楕円 359">
          <a:extLst>
            <a:ext uri="{FF2B5EF4-FFF2-40B4-BE49-F238E27FC236}">
              <a16:creationId xmlns:a16="http://schemas.microsoft.com/office/drawing/2014/main" id="{4B98538C-8376-40D1-AE8D-B95DB0D84E72}"/>
            </a:ext>
          </a:extLst>
        </xdr:cNvPr>
        <xdr:cNvSpPr/>
      </xdr:nvSpPr>
      <xdr:spPr>
        <a:xfrm>
          <a:off x="9588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20498</xdr:rowOff>
    </xdr:from>
    <xdr:to>
      <xdr:col>55</xdr:col>
      <xdr:colOff>0</xdr:colOff>
      <xdr:row>83</xdr:row>
      <xdr:rowOff>22098</xdr:rowOff>
    </xdr:to>
    <xdr:cxnSp macro="">
      <xdr:nvCxnSpPr>
        <xdr:cNvPr id="361" name="直線コネクタ 360">
          <a:extLst>
            <a:ext uri="{FF2B5EF4-FFF2-40B4-BE49-F238E27FC236}">
              <a16:creationId xmlns:a16="http://schemas.microsoft.com/office/drawing/2014/main" id="{1DA412AE-4C06-4990-82D1-B200579D0F4C}"/>
            </a:ext>
          </a:extLst>
        </xdr:cNvPr>
        <xdr:cNvCxnSpPr/>
      </xdr:nvCxnSpPr>
      <xdr:spPr>
        <a:xfrm flipV="1">
          <a:off x="9639300" y="1425084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147549</xdr:rowOff>
    </xdr:from>
    <xdr:to>
      <xdr:col>46</xdr:col>
      <xdr:colOff>38100</xdr:colOff>
      <xdr:row>83</xdr:row>
      <xdr:rowOff>77699</xdr:rowOff>
    </xdr:to>
    <xdr:sp macro="" textlink="">
      <xdr:nvSpPr>
        <xdr:cNvPr id="362" name="楕円 361">
          <a:extLst>
            <a:ext uri="{FF2B5EF4-FFF2-40B4-BE49-F238E27FC236}">
              <a16:creationId xmlns:a16="http://schemas.microsoft.com/office/drawing/2014/main" id="{EEFEEF47-7590-45B8-A214-1BA148500CFE}"/>
            </a:ext>
          </a:extLst>
        </xdr:cNvPr>
        <xdr:cNvSpPr/>
      </xdr:nvSpPr>
      <xdr:spPr>
        <a:xfrm>
          <a:off x="8699500" y="142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22098</xdr:rowOff>
    </xdr:from>
    <xdr:to>
      <xdr:col>50</xdr:col>
      <xdr:colOff>114300</xdr:colOff>
      <xdr:row>83</xdr:row>
      <xdr:rowOff>26899</xdr:rowOff>
    </xdr:to>
    <xdr:cxnSp macro="">
      <xdr:nvCxnSpPr>
        <xdr:cNvPr id="363" name="直線コネクタ 362">
          <a:extLst>
            <a:ext uri="{FF2B5EF4-FFF2-40B4-BE49-F238E27FC236}">
              <a16:creationId xmlns:a16="http://schemas.microsoft.com/office/drawing/2014/main" id="{FB18960B-B20F-4785-B9DA-54ACDD44BD90}"/>
            </a:ext>
          </a:extLst>
        </xdr:cNvPr>
        <xdr:cNvCxnSpPr/>
      </xdr:nvCxnSpPr>
      <xdr:spPr>
        <a:xfrm flipV="1">
          <a:off x="8750300" y="14252448"/>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150977</xdr:rowOff>
    </xdr:from>
    <xdr:to>
      <xdr:col>41</xdr:col>
      <xdr:colOff>101600</xdr:colOff>
      <xdr:row>83</xdr:row>
      <xdr:rowOff>81127</xdr:rowOff>
    </xdr:to>
    <xdr:sp macro="" textlink="">
      <xdr:nvSpPr>
        <xdr:cNvPr id="364" name="楕円 363">
          <a:extLst>
            <a:ext uri="{FF2B5EF4-FFF2-40B4-BE49-F238E27FC236}">
              <a16:creationId xmlns:a16="http://schemas.microsoft.com/office/drawing/2014/main" id="{554D48C8-4768-43B3-ACCB-B4814935C9D6}"/>
            </a:ext>
          </a:extLst>
        </xdr:cNvPr>
        <xdr:cNvSpPr/>
      </xdr:nvSpPr>
      <xdr:spPr>
        <a:xfrm>
          <a:off x="7810500" y="1420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26899</xdr:rowOff>
    </xdr:from>
    <xdr:to>
      <xdr:col>45</xdr:col>
      <xdr:colOff>177800</xdr:colOff>
      <xdr:row>83</xdr:row>
      <xdr:rowOff>30327</xdr:rowOff>
    </xdr:to>
    <xdr:cxnSp macro="">
      <xdr:nvCxnSpPr>
        <xdr:cNvPr id="365" name="直線コネクタ 364">
          <a:extLst>
            <a:ext uri="{FF2B5EF4-FFF2-40B4-BE49-F238E27FC236}">
              <a16:creationId xmlns:a16="http://schemas.microsoft.com/office/drawing/2014/main" id="{DF6A48FF-5421-43F8-9D6F-6A941F25CD91}"/>
            </a:ext>
          </a:extLst>
        </xdr:cNvPr>
        <xdr:cNvCxnSpPr/>
      </xdr:nvCxnSpPr>
      <xdr:spPr>
        <a:xfrm flipV="1">
          <a:off x="7861300" y="14257249"/>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152349</xdr:rowOff>
    </xdr:from>
    <xdr:to>
      <xdr:col>36</xdr:col>
      <xdr:colOff>165100</xdr:colOff>
      <xdr:row>83</xdr:row>
      <xdr:rowOff>82499</xdr:rowOff>
    </xdr:to>
    <xdr:sp macro="" textlink="">
      <xdr:nvSpPr>
        <xdr:cNvPr id="366" name="楕円 365">
          <a:extLst>
            <a:ext uri="{FF2B5EF4-FFF2-40B4-BE49-F238E27FC236}">
              <a16:creationId xmlns:a16="http://schemas.microsoft.com/office/drawing/2014/main" id="{5C497667-ACE7-4EE3-9150-A55E19D6FC3C}"/>
            </a:ext>
          </a:extLst>
        </xdr:cNvPr>
        <xdr:cNvSpPr/>
      </xdr:nvSpPr>
      <xdr:spPr>
        <a:xfrm>
          <a:off x="6921500" y="1421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30327</xdr:rowOff>
    </xdr:from>
    <xdr:to>
      <xdr:col>41</xdr:col>
      <xdr:colOff>50800</xdr:colOff>
      <xdr:row>83</xdr:row>
      <xdr:rowOff>31699</xdr:rowOff>
    </xdr:to>
    <xdr:cxnSp macro="">
      <xdr:nvCxnSpPr>
        <xdr:cNvPr id="367" name="直線コネクタ 366">
          <a:extLst>
            <a:ext uri="{FF2B5EF4-FFF2-40B4-BE49-F238E27FC236}">
              <a16:creationId xmlns:a16="http://schemas.microsoft.com/office/drawing/2014/main" id="{8EA326B6-ED1D-495D-8E69-6A622EAA87F4}"/>
            </a:ext>
          </a:extLst>
        </xdr:cNvPr>
        <xdr:cNvCxnSpPr/>
      </xdr:nvCxnSpPr>
      <xdr:spPr>
        <a:xfrm flipV="1">
          <a:off x="6972300" y="1426067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99BCD08D-1081-44CE-AC03-0E0FB588F7AA}"/>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B61CC681-DF4C-4ECA-8249-CD2AE98BCA85}"/>
            </a:ext>
          </a:extLst>
        </xdr:cNvPr>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F6C23196-245D-4FA0-8243-05C6A975781F}"/>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a:extLst>
            <a:ext uri="{FF2B5EF4-FFF2-40B4-BE49-F238E27FC236}">
              <a16:creationId xmlns:a16="http://schemas.microsoft.com/office/drawing/2014/main" id="{190CBB32-BA62-4C2A-AAB4-C94A681A6C67}"/>
            </a:ext>
          </a:extLst>
        </xdr:cNvPr>
        <xdr:cNvSpPr txBox="1"/>
      </xdr:nvSpPr>
      <xdr:spPr>
        <a:xfrm>
          <a:off x="6737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89425</xdr:rowOff>
    </xdr:from>
    <xdr:ext cx="469744" cy="259045"/>
    <xdr:sp macro="" textlink="">
      <xdr:nvSpPr>
        <xdr:cNvPr id="372" name="n_1mainValue【公営住宅】&#10;一人当たり面積">
          <a:extLst>
            <a:ext uri="{FF2B5EF4-FFF2-40B4-BE49-F238E27FC236}">
              <a16:creationId xmlns:a16="http://schemas.microsoft.com/office/drawing/2014/main" id="{757EA835-0070-47D1-808A-337E48290F5E}"/>
            </a:ext>
          </a:extLst>
        </xdr:cNvPr>
        <xdr:cNvSpPr txBox="1"/>
      </xdr:nvSpPr>
      <xdr:spPr>
        <a:xfrm>
          <a:off x="93917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94226</xdr:rowOff>
    </xdr:from>
    <xdr:ext cx="469744" cy="259045"/>
    <xdr:sp macro="" textlink="">
      <xdr:nvSpPr>
        <xdr:cNvPr id="373" name="n_2mainValue【公営住宅】&#10;一人当たり面積">
          <a:extLst>
            <a:ext uri="{FF2B5EF4-FFF2-40B4-BE49-F238E27FC236}">
              <a16:creationId xmlns:a16="http://schemas.microsoft.com/office/drawing/2014/main" id="{22BF3A5D-4888-435F-B909-9AAC26B8D64F}"/>
            </a:ext>
          </a:extLst>
        </xdr:cNvPr>
        <xdr:cNvSpPr txBox="1"/>
      </xdr:nvSpPr>
      <xdr:spPr>
        <a:xfrm>
          <a:off x="8515427" y="1398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97654</xdr:rowOff>
    </xdr:from>
    <xdr:ext cx="469744" cy="259045"/>
    <xdr:sp macro="" textlink="">
      <xdr:nvSpPr>
        <xdr:cNvPr id="374" name="n_3mainValue【公営住宅】&#10;一人当たり面積">
          <a:extLst>
            <a:ext uri="{FF2B5EF4-FFF2-40B4-BE49-F238E27FC236}">
              <a16:creationId xmlns:a16="http://schemas.microsoft.com/office/drawing/2014/main" id="{1798CD6F-AF18-4D8F-AD26-1F6C7FBB7644}"/>
            </a:ext>
          </a:extLst>
        </xdr:cNvPr>
        <xdr:cNvSpPr txBox="1"/>
      </xdr:nvSpPr>
      <xdr:spPr>
        <a:xfrm>
          <a:off x="7626427" y="139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99026</xdr:rowOff>
    </xdr:from>
    <xdr:ext cx="469744" cy="259045"/>
    <xdr:sp macro="" textlink="">
      <xdr:nvSpPr>
        <xdr:cNvPr id="375" name="n_4mainValue【公営住宅】&#10;一人当たり面積">
          <a:extLst>
            <a:ext uri="{FF2B5EF4-FFF2-40B4-BE49-F238E27FC236}">
              <a16:creationId xmlns:a16="http://schemas.microsoft.com/office/drawing/2014/main" id="{078E5482-8008-4E34-8271-5C61F4D2AB3C}"/>
            </a:ext>
          </a:extLst>
        </xdr:cNvPr>
        <xdr:cNvSpPr txBox="1"/>
      </xdr:nvSpPr>
      <xdr:spPr>
        <a:xfrm>
          <a:off x="6737427" y="1398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2BF514C-0C8E-4720-9155-DBBFF3CA5E5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BDC6AFC-B158-45C3-A212-C0334C43C9C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1D8FCA5-516C-490E-9BF8-FB5DB69974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EFF682B-CAC9-4337-8E85-805941AE29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B0DD6D7F-EB57-436E-8AAB-1C7AD49C96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5CC3732-3703-4866-A33C-D1A4049AC14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59773282-D88A-44DE-AEB1-28C8A32B27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EEED61B8-158A-43DE-BAEF-C8CAA3DC666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DE5FDE27-8F5A-45CE-A88E-F9C26815AE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DF019CCA-7F20-44D4-8B5B-3778BA82EB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765501D4-1BDD-45B3-954B-C10CDBC655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851AA3E7-02F5-4E6D-BD6A-A9E39960AA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6578370-78D5-4A86-9E6D-9423A4DD7B2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B4883FDF-A027-46E2-9587-CA64D74A34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E65D2D8B-86E7-4D57-8574-FE092BAB1E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360C9F7-FA19-4336-82C8-9FE4EF6D62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30ECAF1E-A9A1-495F-980B-4563AD3365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D51C879A-3FDF-46F5-BD88-5C97A890A99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400D8C41-9629-4926-A50F-807E2FD0A0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F8DC44B8-1F51-4C0A-9C32-341C1C3411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E4162ED-77CE-4400-A193-4D6535B505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296B6491-D19C-447A-B358-E093D53E8A9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DDF16E5C-0BDD-4ACA-9D17-D98CC13EF50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85F6E902-4C0F-4B96-93AC-8EB572083A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FB8EE43-CF36-4F13-A216-CDBC318AD2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3C71749D-6FEE-41B7-97CE-DC498ACBB5B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6931FF1C-8479-4944-8B43-F60B84C0B03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EF548AD5-320D-4514-8D41-218C7E83FE4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810F191-4327-4BA1-9090-B778670853E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365E44FB-48AD-4516-9D7E-F1A87DFDB85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2E6CD47D-18BF-4932-A225-862B475E900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1DC3DB51-4C43-43A8-9B50-2D547B6A7C6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9F37BF03-6DA5-4ABD-B065-A99B31063C5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6E61192-DE8F-4D73-899F-C7FAF29082B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C6233AE5-FA64-4585-A1C8-D7F8034E673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C7596F3F-4C9C-430D-BA70-6146E6AB2A7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F22DABF7-0F94-40BF-9BB4-5F1831607DA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26F4EF0A-38BD-43DA-A56A-A440BD5FA1E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ABAD08F2-7CC8-470C-8363-0CD1705C07B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58F8507-4A1E-40EF-B2A9-A020FA1156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FFF5C047-B9C5-4D41-8C12-B1000E0C70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44528EF0-A7D9-42A1-8CD8-422BAFC93054}"/>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40FB2C93-6A68-4F9E-B9B5-16BE41352EA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2DB77BC9-8280-4D8F-992F-E67FB1EA028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FF41674E-06B3-486D-8AED-4EFA775A17A5}"/>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586C9921-7C39-45E9-A6AA-BE6EF4201898}"/>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6CF6794B-1A72-49C8-96F7-8AB628C12207}"/>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3658F0A6-8AE4-46AE-A701-69EDF1144185}"/>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211F055A-A557-4AE2-93D6-108BF835F1F7}"/>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347AE4EF-EA76-44E0-9498-99E62C184C9A}"/>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B6901F8B-B8EA-430C-AAB6-848B7BB7A04C}"/>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170A5E8B-1337-4E18-B445-32EC66E3D8F8}"/>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1F445A8-345F-4E40-8F92-9E80517CE4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D1F144F-41B1-4DBE-9170-FD6E441E5E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F7D12DB-5AF5-4235-81CA-ACA4D183F62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827EBA8-BE01-4A8E-9B50-9B49439F6CE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7BC5E55-9531-49AB-94FF-2084B69F7DE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92347</xdr:rowOff>
    </xdr:from>
    <xdr:to>
      <xdr:col>85</xdr:col>
      <xdr:colOff>177800</xdr:colOff>
      <xdr:row>35</xdr:row>
      <xdr:rowOff>22497</xdr:rowOff>
    </xdr:to>
    <xdr:sp macro="" textlink="">
      <xdr:nvSpPr>
        <xdr:cNvPr id="433" name="楕円 432">
          <a:extLst>
            <a:ext uri="{FF2B5EF4-FFF2-40B4-BE49-F238E27FC236}">
              <a16:creationId xmlns:a16="http://schemas.microsoft.com/office/drawing/2014/main" id="{AE7F174B-C3E2-46EC-88B1-E5160FD30413}"/>
            </a:ext>
          </a:extLst>
        </xdr:cNvPr>
        <xdr:cNvSpPr/>
      </xdr:nvSpPr>
      <xdr:spPr>
        <a:xfrm>
          <a:off x="162687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7274</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9864221F-AAB7-4CD9-B38B-8271D10EE908}"/>
            </a:ext>
          </a:extLst>
        </xdr:cNvPr>
        <xdr:cNvSpPr txBox="1"/>
      </xdr:nvSpPr>
      <xdr:spPr>
        <a:xfrm>
          <a:off x="16357600" y="583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9072</xdr:rowOff>
    </xdr:from>
    <xdr:to>
      <xdr:col>81</xdr:col>
      <xdr:colOff>101600</xdr:colOff>
      <xdr:row>34</xdr:row>
      <xdr:rowOff>110672</xdr:rowOff>
    </xdr:to>
    <xdr:sp macro="" textlink="">
      <xdr:nvSpPr>
        <xdr:cNvPr id="435" name="楕円 434">
          <a:extLst>
            <a:ext uri="{FF2B5EF4-FFF2-40B4-BE49-F238E27FC236}">
              <a16:creationId xmlns:a16="http://schemas.microsoft.com/office/drawing/2014/main" id="{68854BC5-97D6-4320-9407-6877F6636D7C}"/>
            </a:ext>
          </a:extLst>
        </xdr:cNvPr>
        <xdr:cNvSpPr/>
      </xdr:nvSpPr>
      <xdr:spPr>
        <a:xfrm>
          <a:off x="15430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59872</xdr:rowOff>
    </xdr:from>
    <xdr:to>
      <xdr:col>85</xdr:col>
      <xdr:colOff>127000</xdr:colOff>
      <xdr:row>34</xdr:row>
      <xdr:rowOff>143147</xdr:rowOff>
    </xdr:to>
    <xdr:cxnSp macro="">
      <xdr:nvCxnSpPr>
        <xdr:cNvPr id="436" name="直線コネクタ 435">
          <a:extLst>
            <a:ext uri="{FF2B5EF4-FFF2-40B4-BE49-F238E27FC236}">
              <a16:creationId xmlns:a16="http://schemas.microsoft.com/office/drawing/2014/main" id="{F6F761F7-5581-4D2D-ADA4-7BE167239ACF}"/>
            </a:ext>
          </a:extLst>
        </xdr:cNvPr>
        <xdr:cNvCxnSpPr/>
      </xdr:nvCxnSpPr>
      <xdr:spPr>
        <a:xfrm>
          <a:off x="15481300" y="5889172"/>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97246</xdr:rowOff>
    </xdr:from>
    <xdr:to>
      <xdr:col>76</xdr:col>
      <xdr:colOff>165100</xdr:colOff>
      <xdr:row>34</xdr:row>
      <xdr:rowOff>27396</xdr:rowOff>
    </xdr:to>
    <xdr:sp macro="" textlink="">
      <xdr:nvSpPr>
        <xdr:cNvPr id="437" name="楕円 436">
          <a:extLst>
            <a:ext uri="{FF2B5EF4-FFF2-40B4-BE49-F238E27FC236}">
              <a16:creationId xmlns:a16="http://schemas.microsoft.com/office/drawing/2014/main" id="{667C8C32-1B39-4E4B-AB40-54F2296D4E5C}"/>
            </a:ext>
          </a:extLst>
        </xdr:cNvPr>
        <xdr:cNvSpPr/>
      </xdr:nvSpPr>
      <xdr:spPr>
        <a:xfrm>
          <a:off x="14541500" y="57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148046</xdr:rowOff>
    </xdr:from>
    <xdr:to>
      <xdr:col>81</xdr:col>
      <xdr:colOff>50800</xdr:colOff>
      <xdr:row>34</xdr:row>
      <xdr:rowOff>59872</xdr:rowOff>
    </xdr:to>
    <xdr:cxnSp macro="">
      <xdr:nvCxnSpPr>
        <xdr:cNvPr id="438" name="直線コネクタ 437">
          <a:extLst>
            <a:ext uri="{FF2B5EF4-FFF2-40B4-BE49-F238E27FC236}">
              <a16:creationId xmlns:a16="http://schemas.microsoft.com/office/drawing/2014/main" id="{531FF114-6A6C-4637-A165-F2C7BF04919E}"/>
            </a:ext>
          </a:extLst>
        </xdr:cNvPr>
        <xdr:cNvCxnSpPr/>
      </xdr:nvCxnSpPr>
      <xdr:spPr>
        <a:xfrm>
          <a:off x="14592300" y="5805896"/>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35197</xdr:rowOff>
    </xdr:from>
    <xdr:to>
      <xdr:col>72</xdr:col>
      <xdr:colOff>38100</xdr:colOff>
      <xdr:row>40</xdr:row>
      <xdr:rowOff>136797</xdr:rowOff>
    </xdr:to>
    <xdr:sp macro="" textlink="">
      <xdr:nvSpPr>
        <xdr:cNvPr id="439" name="楕円 438">
          <a:extLst>
            <a:ext uri="{FF2B5EF4-FFF2-40B4-BE49-F238E27FC236}">
              <a16:creationId xmlns:a16="http://schemas.microsoft.com/office/drawing/2014/main" id="{016D500F-3FF1-4478-BCA6-11996DC64C3D}"/>
            </a:ext>
          </a:extLst>
        </xdr:cNvPr>
        <xdr:cNvSpPr/>
      </xdr:nvSpPr>
      <xdr:spPr>
        <a:xfrm>
          <a:off x="13652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148046</xdr:rowOff>
    </xdr:from>
    <xdr:to>
      <xdr:col>76</xdr:col>
      <xdr:colOff>114300</xdr:colOff>
      <xdr:row>40</xdr:row>
      <xdr:rowOff>85997</xdr:rowOff>
    </xdr:to>
    <xdr:cxnSp macro="">
      <xdr:nvCxnSpPr>
        <xdr:cNvPr id="440" name="直線コネクタ 439">
          <a:extLst>
            <a:ext uri="{FF2B5EF4-FFF2-40B4-BE49-F238E27FC236}">
              <a16:creationId xmlns:a16="http://schemas.microsoft.com/office/drawing/2014/main" id="{EF842B4A-9A0A-4E0C-B6A8-B0B21BE61E76}"/>
            </a:ext>
          </a:extLst>
        </xdr:cNvPr>
        <xdr:cNvCxnSpPr/>
      </xdr:nvCxnSpPr>
      <xdr:spPr>
        <a:xfrm flipV="1">
          <a:off x="13703300" y="5805896"/>
          <a:ext cx="889000" cy="11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74385</xdr:rowOff>
    </xdr:from>
    <xdr:to>
      <xdr:col>67</xdr:col>
      <xdr:colOff>101600</xdr:colOff>
      <xdr:row>41</xdr:row>
      <xdr:rowOff>4535</xdr:rowOff>
    </xdr:to>
    <xdr:sp macro="" textlink="">
      <xdr:nvSpPr>
        <xdr:cNvPr id="441" name="楕円 440">
          <a:extLst>
            <a:ext uri="{FF2B5EF4-FFF2-40B4-BE49-F238E27FC236}">
              <a16:creationId xmlns:a16="http://schemas.microsoft.com/office/drawing/2014/main" id="{DFDB1F51-E3CF-4516-8EEA-50BDEFC95454}"/>
            </a:ext>
          </a:extLst>
        </xdr:cNvPr>
        <xdr:cNvSpPr/>
      </xdr:nvSpPr>
      <xdr:spPr>
        <a:xfrm>
          <a:off x="12763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85997</xdr:rowOff>
    </xdr:from>
    <xdr:to>
      <xdr:col>71</xdr:col>
      <xdr:colOff>177800</xdr:colOff>
      <xdr:row>40</xdr:row>
      <xdr:rowOff>125185</xdr:rowOff>
    </xdr:to>
    <xdr:cxnSp macro="">
      <xdr:nvCxnSpPr>
        <xdr:cNvPr id="442" name="直線コネクタ 441">
          <a:extLst>
            <a:ext uri="{FF2B5EF4-FFF2-40B4-BE49-F238E27FC236}">
              <a16:creationId xmlns:a16="http://schemas.microsoft.com/office/drawing/2014/main" id="{B996B0EA-2C5B-435E-90E3-2344AD88A17B}"/>
            </a:ext>
          </a:extLst>
        </xdr:cNvPr>
        <xdr:cNvCxnSpPr/>
      </xdr:nvCxnSpPr>
      <xdr:spPr>
        <a:xfrm flipV="1">
          <a:off x="12814300" y="694399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CAF6B3CD-211F-4D90-BE0A-F779D9051614}"/>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91F98E12-DE9D-4662-B6A5-F294A9FB5AAF}"/>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5E88211-AC2A-4DEF-A004-8C3F689E779C}"/>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8B851FAA-2FFA-432E-899A-2E1E348B7DD4}"/>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127199</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EFC0703F-CBB3-4A2C-B229-730BA9090850}"/>
            </a:ext>
          </a:extLst>
        </xdr:cNvPr>
        <xdr:cNvSpPr txBox="1"/>
      </xdr:nvSpPr>
      <xdr:spPr>
        <a:xfrm>
          <a:off x="152660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43923</xdr:rowOff>
    </xdr:from>
    <xdr:ext cx="340478" cy="259045"/>
    <xdr:sp macro="" textlink="">
      <xdr:nvSpPr>
        <xdr:cNvPr id="448" name="n_2mainValue【認定こども園・幼稚園・保育所】&#10;有形固定資産減価償却率">
          <a:extLst>
            <a:ext uri="{FF2B5EF4-FFF2-40B4-BE49-F238E27FC236}">
              <a16:creationId xmlns:a16="http://schemas.microsoft.com/office/drawing/2014/main" id="{A43428D2-163C-4B7D-90AD-33FDFC0C39F1}"/>
            </a:ext>
          </a:extLst>
        </xdr:cNvPr>
        <xdr:cNvSpPr txBox="1"/>
      </xdr:nvSpPr>
      <xdr:spPr>
        <a:xfrm>
          <a:off x="14422061" y="5530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127924</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B76CAB49-7394-49F5-A130-5A93A4252294}"/>
            </a:ext>
          </a:extLst>
        </xdr:cNvPr>
        <xdr:cNvSpPr txBox="1"/>
      </xdr:nvSpPr>
      <xdr:spPr>
        <a:xfrm>
          <a:off x="13500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167112</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C31F41EF-CA22-47D1-B9EB-6947705A6466}"/>
            </a:ext>
          </a:extLst>
        </xdr:cNvPr>
        <xdr:cNvSpPr txBox="1"/>
      </xdr:nvSpPr>
      <xdr:spPr>
        <a:xfrm>
          <a:off x="12611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F66D996E-8734-4065-8264-3F54C487853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39634AEE-C5CF-4FCC-A06C-B6802A858B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C82EC962-6A77-4705-A3BA-3A9E15DE0C0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D6EE440B-B73C-4D9E-B2FE-E73E657C5EF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69AD753F-FE17-4528-A2AD-3E3EF88221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FD0ADB7C-BA5A-488A-BE9A-CD89C5BF91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74F77990-6D86-4BB8-8C11-864BB93A54C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C844E09D-476C-4F56-9109-5182068CCCC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D4F15F1-AE25-4CDC-9521-03B35209D0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2F1CEDC4-321C-4BF6-94BD-81380B7464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B72D67E-26E2-4FF5-8864-494004A1E40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ACAEA003-485D-4E0B-AAA1-A1D7EE6FDBC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E8A9C7C3-3901-407A-A978-F2B600BEA64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9B1268AA-E23F-4A89-9B12-44BC605186C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DE98E559-E3AD-4E89-BAB7-9CE406845AD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13A801D2-9BA0-45FE-BA8D-DA5899F89D2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48FD3D13-0237-4C2D-821E-BC12CAB1C00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11CCAED6-7022-47A4-8E74-111630B59AF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95DEDB34-D99B-462F-A0D8-8AD88075A1A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C9AD6EFF-C41A-4F43-96B1-1A94C748C8A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5811E24B-4727-442D-8305-0BA426EE633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03D8207C-B767-4CE4-B1A8-ACA9FEFC7BF8}"/>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9555D18D-5079-4855-82CF-BA3746B5BC4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4B5337A9-4174-46B0-8E8E-D581E9198785}"/>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811FF185-CFC3-4E48-95EC-7DA9A7619B8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FD539BEC-259D-4C10-AFD4-46AF679C8BAF}"/>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BC05A569-3989-4710-9273-F3176BE67068}"/>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6A44BBC4-5CB5-4FF7-AF95-9F881558C2A7}"/>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342C0D89-3E4C-4343-9889-BA8CB869048D}"/>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038A6579-797C-4A89-A698-FC89F3DF213F}"/>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82FE9FC3-D1F9-468B-A695-E8D76C0A97DC}"/>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08D92271-5F39-4D70-8767-432AA5A98D3E}"/>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8CD9D61-6F78-4478-9B62-7A63F029AD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65C0F43-ADB7-458F-AF13-DA853B6C5A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AA0CBA6-B7C1-4A72-BDA4-B9725D6C612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04AAD38-221E-4DD8-B3E0-805ED07E95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D9056A9-3D4E-4F15-93CD-12D0AF3B7FB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66548</xdr:rowOff>
    </xdr:from>
    <xdr:to>
      <xdr:col>116</xdr:col>
      <xdr:colOff>114300</xdr:colOff>
      <xdr:row>40</xdr:row>
      <xdr:rowOff>168148</xdr:rowOff>
    </xdr:to>
    <xdr:sp macro="" textlink="">
      <xdr:nvSpPr>
        <xdr:cNvPr id="488" name="楕円 487">
          <a:extLst>
            <a:ext uri="{FF2B5EF4-FFF2-40B4-BE49-F238E27FC236}">
              <a16:creationId xmlns:a16="http://schemas.microsoft.com/office/drawing/2014/main" id="{AC637D77-41F8-401D-8C24-D65E2F19A09F}"/>
            </a:ext>
          </a:extLst>
        </xdr:cNvPr>
        <xdr:cNvSpPr/>
      </xdr:nvSpPr>
      <xdr:spPr>
        <a:xfrm>
          <a:off x="22110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44975</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1A789527-42DB-4F5E-BFB2-62A36C48C67D}"/>
            </a:ext>
          </a:extLst>
        </xdr:cNvPr>
        <xdr:cNvSpPr txBox="1"/>
      </xdr:nvSpPr>
      <xdr:spPr>
        <a:xfrm>
          <a:off x="2219960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66548</xdr:rowOff>
    </xdr:from>
    <xdr:to>
      <xdr:col>112</xdr:col>
      <xdr:colOff>38100</xdr:colOff>
      <xdr:row>40</xdr:row>
      <xdr:rowOff>168148</xdr:rowOff>
    </xdr:to>
    <xdr:sp macro="" textlink="">
      <xdr:nvSpPr>
        <xdr:cNvPr id="490" name="楕円 489">
          <a:extLst>
            <a:ext uri="{FF2B5EF4-FFF2-40B4-BE49-F238E27FC236}">
              <a16:creationId xmlns:a16="http://schemas.microsoft.com/office/drawing/2014/main" id="{8EB2C15B-F60C-435B-A4B4-CBCD9FD02BF2}"/>
            </a:ext>
          </a:extLst>
        </xdr:cNvPr>
        <xdr:cNvSpPr/>
      </xdr:nvSpPr>
      <xdr:spPr>
        <a:xfrm>
          <a:off x="21272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117348</xdr:rowOff>
    </xdr:from>
    <xdr:to>
      <xdr:col>116</xdr:col>
      <xdr:colOff>63500</xdr:colOff>
      <xdr:row>40</xdr:row>
      <xdr:rowOff>117348</xdr:rowOff>
    </xdr:to>
    <xdr:cxnSp macro="">
      <xdr:nvCxnSpPr>
        <xdr:cNvPr id="491" name="直線コネクタ 490">
          <a:extLst>
            <a:ext uri="{FF2B5EF4-FFF2-40B4-BE49-F238E27FC236}">
              <a16:creationId xmlns:a16="http://schemas.microsoft.com/office/drawing/2014/main" id="{FF2992B1-339E-44B0-9A86-8BA8EB9DA7D1}"/>
            </a:ext>
          </a:extLst>
        </xdr:cNvPr>
        <xdr:cNvCxnSpPr/>
      </xdr:nvCxnSpPr>
      <xdr:spPr>
        <a:xfrm>
          <a:off x="21323300" y="697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68834</xdr:rowOff>
    </xdr:from>
    <xdr:to>
      <xdr:col>107</xdr:col>
      <xdr:colOff>101600</xdr:colOff>
      <xdr:row>40</xdr:row>
      <xdr:rowOff>170434</xdr:rowOff>
    </xdr:to>
    <xdr:sp macro="" textlink="">
      <xdr:nvSpPr>
        <xdr:cNvPr id="492" name="楕円 491">
          <a:extLst>
            <a:ext uri="{FF2B5EF4-FFF2-40B4-BE49-F238E27FC236}">
              <a16:creationId xmlns:a16="http://schemas.microsoft.com/office/drawing/2014/main" id="{0B8E80F5-99DC-4AAE-B37A-127AAB1336D6}"/>
            </a:ext>
          </a:extLst>
        </xdr:cNvPr>
        <xdr:cNvSpPr/>
      </xdr:nvSpPr>
      <xdr:spPr>
        <a:xfrm>
          <a:off x="20383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117348</xdr:rowOff>
    </xdr:from>
    <xdr:to>
      <xdr:col>111</xdr:col>
      <xdr:colOff>177800</xdr:colOff>
      <xdr:row>40</xdr:row>
      <xdr:rowOff>119634</xdr:rowOff>
    </xdr:to>
    <xdr:cxnSp macro="">
      <xdr:nvCxnSpPr>
        <xdr:cNvPr id="493" name="直線コネクタ 492">
          <a:extLst>
            <a:ext uri="{FF2B5EF4-FFF2-40B4-BE49-F238E27FC236}">
              <a16:creationId xmlns:a16="http://schemas.microsoft.com/office/drawing/2014/main" id="{9AF9EC81-53CE-4950-8918-733D7752F892}"/>
            </a:ext>
          </a:extLst>
        </xdr:cNvPr>
        <xdr:cNvCxnSpPr/>
      </xdr:nvCxnSpPr>
      <xdr:spPr>
        <a:xfrm flipV="1">
          <a:off x="20434300" y="69753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494" name="楕円 493">
          <a:extLst>
            <a:ext uri="{FF2B5EF4-FFF2-40B4-BE49-F238E27FC236}">
              <a16:creationId xmlns:a16="http://schemas.microsoft.com/office/drawing/2014/main" id="{A4EF4B8A-0AF1-4CD2-9260-62EEE234470E}"/>
            </a:ext>
          </a:extLst>
        </xdr:cNvPr>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119634</xdr:rowOff>
    </xdr:from>
    <xdr:to>
      <xdr:col>107</xdr:col>
      <xdr:colOff>50800</xdr:colOff>
      <xdr:row>41</xdr:row>
      <xdr:rowOff>76200</xdr:rowOff>
    </xdr:to>
    <xdr:cxnSp macro="">
      <xdr:nvCxnSpPr>
        <xdr:cNvPr id="495" name="直線コネクタ 494">
          <a:extLst>
            <a:ext uri="{FF2B5EF4-FFF2-40B4-BE49-F238E27FC236}">
              <a16:creationId xmlns:a16="http://schemas.microsoft.com/office/drawing/2014/main" id="{7124AFC2-CD1F-4A58-8679-AE7464D052C1}"/>
            </a:ext>
          </a:extLst>
        </xdr:cNvPr>
        <xdr:cNvCxnSpPr/>
      </xdr:nvCxnSpPr>
      <xdr:spPr>
        <a:xfrm flipV="1">
          <a:off x="19545300" y="697763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45974</xdr:rowOff>
    </xdr:from>
    <xdr:to>
      <xdr:col>98</xdr:col>
      <xdr:colOff>38100</xdr:colOff>
      <xdr:row>40</xdr:row>
      <xdr:rowOff>147574</xdr:rowOff>
    </xdr:to>
    <xdr:sp macro="" textlink="">
      <xdr:nvSpPr>
        <xdr:cNvPr id="496" name="楕円 495">
          <a:extLst>
            <a:ext uri="{FF2B5EF4-FFF2-40B4-BE49-F238E27FC236}">
              <a16:creationId xmlns:a16="http://schemas.microsoft.com/office/drawing/2014/main" id="{54E39C72-34F1-40FF-A4B4-E292FC0F97D3}"/>
            </a:ext>
          </a:extLst>
        </xdr:cNvPr>
        <xdr:cNvSpPr/>
      </xdr:nvSpPr>
      <xdr:spPr>
        <a:xfrm>
          <a:off x="18605500" y="69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96774</xdr:rowOff>
    </xdr:from>
    <xdr:to>
      <xdr:col>102</xdr:col>
      <xdr:colOff>114300</xdr:colOff>
      <xdr:row>41</xdr:row>
      <xdr:rowOff>76200</xdr:rowOff>
    </xdr:to>
    <xdr:cxnSp macro="">
      <xdr:nvCxnSpPr>
        <xdr:cNvPr id="497" name="直線コネクタ 496">
          <a:extLst>
            <a:ext uri="{FF2B5EF4-FFF2-40B4-BE49-F238E27FC236}">
              <a16:creationId xmlns:a16="http://schemas.microsoft.com/office/drawing/2014/main" id="{BA10C2D8-6A2B-4029-8B92-B438C6EAB6B7}"/>
            </a:ext>
          </a:extLst>
        </xdr:cNvPr>
        <xdr:cNvCxnSpPr/>
      </xdr:nvCxnSpPr>
      <xdr:spPr>
        <a:xfrm>
          <a:off x="18656300" y="695477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3F1DCBEB-5823-41AF-9D96-54F69EA28D25}"/>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53C61A19-05C7-42A2-856D-27FBFF3F8EFB}"/>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35C3EADC-BA46-4A57-9C9E-4678ABC59F31}"/>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6A4A3B06-7C67-4B59-A330-2EF3917443C8}"/>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159275</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83F81C2F-5495-452C-BE0A-25630C8162ED}"/>
            </a:ext>
          </a:extLst>
        </xdr:cNvPr>
        <xdr:cNvSpPr txBox="1"/>
      </xdr:nvSpPr>
      <xdr:spPr>
        <a:xfrm>
          <a:off x="210757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161561</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60D09768-6D86-494F-A42C-3C6EB5D566C4}"/>
            </a:ext>
          </a:extLst>
        </xdr:cNvPr>
        <xdr:cNvSpPr txBox="1"/>
      </xdr:nvSpPr>
      <xdr:spPr>
        <a:xfrm>
          <a:off x="20199427" y="701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1D4369E6-D05C-4091-BB82-FA36BED654A3}"/>
            </a:ext>
          </a:extLst>
        </xdr:cNvPr>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138701</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9761A608-AF79-4790-98FB-545F215C2D1C}"/>
            </a:ext>
          </a:extLst>
        </xdr:cNvPr>
        <xdr:cNvSpPr txBox="1"/>
      </xdr:nvSpPr>
      <xdr:spPr>
        <a:xfrm>
          <a:off x="18421427" y="69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5B288551-478F-4398-B1F9-66461898EEB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74E87E42-995E-4555-8A46-A1DFE17F2FE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6F0416D6-3911-4705-ADC1-17F7DC2819A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B33F4C5F-7BE3-4323-8263-ACD11F8DAB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CB0EFEA-E2BD-4F76-969D-5477997744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3144836D-74FB-4EB9-9180-42C04705FA5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2C53259C-6B74-486D-841F-CCEE947D10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EE328F59-9D83-469A-9911-040731ED316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5C374A3D-A03D-40A5-93C5-303858B84D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BCBE3E2-E7BE-44B3-A6F7-4BC9C8CF2E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4F4B47A-474A-4C57-B738-A4885A8BCC3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64D097BE-D624-4E2D-B3DC-429BD4F96DE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9B715E6E-2695-4F30-B0D8-C2BFB083CC9D}"/>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1FD1B9D8-EFE9-4EC7-89C5-F872BAD5903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4AEBB209-931C-4DCF-9FCC-BD13E889F66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66E7223C-A661-4FFC-840B-4BDC58ECF2F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00F801A8-F66C-443C-ACD5-6BF6C7C6A9A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48696C77-151F-4529-9ADB-0430F98CC21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1BD124A8-FB34-4DD8-86A2-06C15A62C57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FE431BA3-0AF5-4D32-BE93-3059AC3C2F1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B3FB405F-A191-4150-BBE6-65DFE4CF42C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BD5CDD3-DE09-4FC0-8E6C-5FF54C0C5F6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2E1E43D8-4A86-47C3-A66A-2049DBB3FB0B}"/>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7D5443DA-F1FE-41EC-8519-C3FDFEC8823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D19FB6D7-F647-49D3-88C3-9B7CC1644E11}"/>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F9CB613F-41F2-4B33-B4AF-5C905F6C6546}"/>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DB32A239-FB7E-49A2-A78E-1419293021B7}"/>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725F2B76-657E-406D-B366-ABC415428EDE}"/>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09EE4D6C-EA52-4437-ABAF-055ABB3FA2B3}"/>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19D4BD7D-0E05-4A22-9600-B6AD413B4E54}"/>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FAB6D71C-AE04-484E-9E6F-62E252AEA776}"/>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E6FAA82D-2925-420E-8309-F0EBA2E7A2B6}"/>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0C1487A6-244E-4EEA-900D-1B0F5684E257}"/>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6CCAC20-ED61-44A3-8AE2-46B0F0FC7F1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42747B5-7305-4D01-B0B4-8F7A4E23B1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610FF45-7BFC-41FA-B615-10B550508E9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DA8703B-DF1A-433C-B96E-89B528C2C0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E40B68E-75D9-4C2F-857E-7DCDB736238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544" name="楕円 543">
          <a:extLst>
            <a:ext uri="{FF2B5EF4-FFF2-40B4-BE49-F238E27FC236}">
              <a16:creationId xmlns:a16="http://schemas.microsoft.com/office/drawing/2014/main" id="{923B0D32-5E08-4BE4-8183-3521F736AE45}"/>
            </a:ext>
          </a:extLst>
        </xdr:cNvPr>
        <xdr:cNvSpPr/>
      </xdr:nvSpPr>
      <xdr:spPr>
        <a:xfrm>
          <a:off x="16268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132097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144BD60F-45D3-4802-8F52-834DD7297FD1}"/>
            </a:ext>
          </a:extLst>
        </xdr:cNvPr>
        <xdr:cNvSpPr txBox="1"/>
      </xdr:nvSpPr>
      <xdr:spPr>
        <a:xfrm>
          <a:off x="16357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54356</xdr:rowOff>
    </xdr:from>
    <xdr:to>
      <xdr:col>81</xdr:col>
      <xdr:colOff>101600</xdr:colOff>
      <xdr:row>57</xdr:row>
      <xdr:rowOff>155956</xdr:rowOff>
    </xdr:to>
    <xdr:sp macro="" textlink="">
      <xdr:nvSpPr>
        <xdr:cNvPr id="546" name="楕円 545">
          <a:extLst>
            <a:ext uri="{FF2B5EF4-FFF2-40B4-BE49-F238E27FC236}">
              <a16:creationId xmlns:a16="http://schemas.microsoft.com/office/drawing/2014/main" id="{09ADB3CD-2DC7-49DC-8C7F-81BC5448744E}"/>
            </a:ext>
          </a:extLst>
        </xdr:cNvPr>
        <xdr:cNvSpPr/>
      </xdr:nvSpPr>
      <xdr:spPr>
        <a:xfrm>
          <a:off x="15430500" y="98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105156</xdr:rowOff>
    </xdr:from>
    <xdr:to>
      <xdr:col>85</xdr:col>
      <xdr:colOff>127000</xdr:colOff>
      <xdr:row>57</xdr:row>
      <xdr:rowOff>160020</xdr:rowOff>
    </xdr:to>
    <xdr:cxnSp macro="">
      <xdr:nvCxnSpPr>
        <xdr:cNvPr id="547" name="直線コネクタ 546">
          <a:extLst>
            <a:ext uri="{FF2B5EF4-FFF2-40B4-BE49-F238E27FC236}">
              <a16:creationId xmlns:a16="http://schemas.microsoft.com/office/drawing/2014/main" id="{7054F15F-820D-43BF-8F66-87C2B21BA577}"/>
            </a:ext>
          </a:extLst>
        </xdr:cNvPr>
        <xdr:cNvCxnSpPr/>
      </xdr:nvCxnSpPr>
      <xdr:spPr>
        <a:xfrm>
          <a:off x="15481300" y="987780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548" name="楕円 547">
          <a:extLst>
            <a:ext uri="{FF2B5EF4-FFF2-40B4-BE49-F238E27FC236}">
              <a16:creationId xmlns:a16="http://schemas.microsoft.com/office/drawing/2014/main" id="{C2406B12-71DC-41B1-99C2-CF9F3A894050}"/>
            </a:ext>
          </a:extLst>
        </xdr:cNvPr>
        <xdr:cNvSpPr/>
      </xdr:nvSpPr>
      <xdr:spPr>
        <a:xfrm>
          <a:off x="14541500" y="97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50292</xdr:rowOff>
    </xdr:from>
    <xdr:to>
      <xdr:col>81</xdr:col>
      <xdr:colOff>50800</xdr:colOff>
      <xdr:row>57</xdr:row>
      <xdr:rowOff>105156</xdr:rowOff>
    </xdr:to>
    <xdr:cxnSp macro="">
      <xdr:nvCxnSpPr>
        <xdr:cNvPr id="549" name="直線コネクタ 548">
          <a:extLst>
            <a:ext uri="{FF2B5EF4-FFF2-40B4-BE49-F238E27FC236}">
              <a16:creationId xmlns:a16="http://schemas.microsoft.com/office/drawing/2014/main" id="{61D79A3A-FD42-4FA0-9E2D-2FC245C205FD}"/>
            </a:ext>
          </a:extLst>
        </xdr:cNvPr>
        <xdr:cNvCxnSpPr/>
      </xdr:nvCxnSpPr>
      <xdr:spPr>
        <a:xfrm>
          <a:off x="14592300" y="982294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159512</xdr:rowOff>
    </xdr:from>
    <xdr:to>
      <xdr:col>72</xdr:col>
      <xdr:colOff>38100</xdr:colOff>
      <xdr:row>57</xdr:row>
      <xdr:rowOff>89662</xdr:rowOff>
    </xdr:to>
    <xdr:sp macro="" textlink="">
      <xdr:nvSpPr>
        <xdr:cNvPr id="550" name="楕円 549">
          <a:extLst>
            <a:ext uri="{FF2B5EF4-FFF2-40B4-BE49-F238E27FC236}">
              <a16:creationId xmlns:a16="http://schemas.microsoft.com/office/drawing/2014/main" id="{E025F7C1-1F3A-42DC-BE65-605516B7F2ED}"/>
            </a:ext>
          </a:extLst>
        </xdr:cNvPr>
        <xdr:cNvSpPr/>
      </xdr:nvSpPr>
      <xdr:spPr>
        <a:xfrm>
          <a:off x="136525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38862</xdr:rowOff>
    </xdr:from>
    <xdr:to>
      <xdr:col>76</xdr:col>
      <xdr:colOff>114300</xdr:colOff>
      <xdr:row>57</xdr:row>
      <xdr:rowOff>50292</xdr:rowOff>
    </xdr:to>
    <xdr:cxnSp macro="">
      <xdr:nvCxnSpPr>
        <xdr:cNvPr id="551" name="直線コネクタ 550">
          <a:extLst>
            <a:ext uri="{FF2B5EF4-FFF2-40B4-BE49-F238E27FC236}">
              <a16:creationId xmlns:a16="http://schemas.microsoft.com/office/drawing/2014/main" id="{DB1D298A-E909-41BF-B813-FB3392F8C41C}"/>
            </a:ext>
          </a:extLst>
        </xdr:cNvPr>
        <xdr:cNvCxnSpPr/>
      </xdr:nvCxnSpPr>
      <xdr:spPr>
        <a:xfrm>
          <a:off x="13703300" y="98115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125222</xdr:rowOff>
    </xdr:from>
    <xdr:to>
      <xdr:col>67</xdr:col>
      <xdr:colOff>101600</xdr:colOff>
      <xdr:row>57</xdr:row>
      <xdr:rowOff>55372</xdr:rowOff>
    </xdr:to>
    <xdr:sp macro="" textlink="">
      <xdr:nvSpPr>
        <xdr:cNvPr id="552" name="楕円 551">
          <a:extLst>
            <a:ext uri="{FF2B5EF4-FFF2-40B4-BE49-F238E27FC236}">
              <a16:creationId xmlns:a16="http://schemas.microsoft.com/office/drawing/2014/main" id="{89FD6C39-CB21-4F34-B3BA-52FD2B91391F}"/>
            </a:ext>
          </a:extLst>
        </xdr:cNvPr>
        <xdr:cNvSpPr/>
      </xdr:nvSpPr>
      <xdr:spPr>
        <a:xfrm>
          <a:off x="12763500" y="97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4572</xdr:rowOff>
    </xdr:from>
    <xdr:to>
      <xdr:col>71</xdr:col>
      <xdr:colOff>177800</xdr:colOff>
      <xdr:row>57</xdr:row>
      <xdr:rowOff>38862</xdr:rowOff>
    </xdr:to>
    <xdr:cxnSp macro="">
      <xdr:nvCxnSpPr>
        <xdr:cNvPr id="553" name="直線コネクタ 552">
          <a:extLst>
            <a:ext uri="{FF2B5EF4-FFF2-40B4-BE49-F238E27FC236}">
              <a16:creationId xmlns:a16="http://schemas.microsoft.com/office/drawing/2014/main" id="{830C6507-E137-47DC-A5E7-BF6B44B9B620}"/>
            </a:ext>
          </a:extLst>
        </xdr:cNvPr>
        <xdr:cNvCxnSpPr/>
      </xdr:nvCxnSpPr>
      <xdr:spPr>
        <a:xfrm>
          <a:off x="12814300" y="97772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9752C76D-A7D2-4016-ADB9-46FC4B1017D5}"/>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E4EF5F54-6A6E-4CFC-8A0C-7A6B38A6D57F}"/>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E75B4388-501B-4380-9A1C-CE10FB478160}"/>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53691037-AB9C-4348-B9E7-64C1FB949147}"/>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1033</xdr:rowOff>
    </xdr:from>
    <xdr:ext cx="405111" cy="259045"/>
    <xdr:sp macro="" textlink="">
      <xdr:nvSpPr>
        <xdr:cNvPr id="558" name="n_1mainValue【学校施設】&#10;有形固定資産減価償却率">
          <a:extLst>
            <a:ext uri="{FF2B5EF4-FFF2-40B4-BE49-F238E27FC236}">
              <a16:creationId xmlns:a16="http://schemas.microsoft.com/office/drawing/2014/main" id="{E1F68FF7-236A-47BE-855A-CBD7A2316C89}"/>
            </a:ext>
          </a:extLst>
        </xdr:cNvPr>
        <xdr:cNvSpPr txBox="1"/>
      </xdr:nvSpPr>
      <xdr:spPr>
        <a:xfrm>
          <a:off x="15266044" y="960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559" name="n_2mainValue【学校施設】&#10;有形固定資産減価償却率">
          <a:extLst>
            <a:ext uri="{FF2B5EF4-FFF2-40B4-BE49-F238E27FC236}">
              <a16:creationId xmlns:a16="http://schemas.microsoft.com/office/drawing/2014/main" id="{20CFD31D-45F8-4706-9763-A2A335542DCE}"/>
            </a:ext>
          </a:extLst>
        </xdr:cNvPr>
        <xdr:cNvSpPr txBox="1"/>
      </xdr:nvSpPr>
      <xdr:spPr>
        <a:xfrm>
          <a:off x="14389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106189</xdr:rowOff>
    </xdr:from>
    <xdr:ext cx="405111" cy="259045"/>
    <xdr:sp macro="" textlink="">
      <xdr:nvSpPr>
        <xdr:cNvPr id="560" name="n_3mainValue【学校施設】&#10;有形固定資産減価償却率">
          <a:extLst>
            <a:ext uri="{FF2B5EF4-FFF2-40B4-BE49-F238E27FC236}">
              <a16:creationId xmlns:a16="http://schemas.microsoft.com/office/drawing/2014/main" id="{5743DB27-1EBB-4A8A-BEE8-09E15705D014}"/>
            </a:ext>
          </a:extLst>
        </xdr:cNvPr>
        <xdr:cNvSpPr txBox="1"/>
      </xdr:nvSpPr>
      <xdr:spPr>
        <a:xfrm>
          <a:off x="13500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71899</xdr:rowOff>
    </xdr:from>
    <xdr:ext cx="405111" cy="259045"/>
    <xdr:sp macro="" textlink="">
      <xdr:nvSpPr>
        <xdr:cNvPr id="561" name="n_4mainValue【学校施設】&#10;有形固定資産減価償却率">
          <a:extLst>
            <a:ext uri="{FF2B5EF4-FFF2-40B4-BE49-F238E27FC236}">
              <a16:creationId xmlns:a16="http://schemas.microsoft.com/office/drawing/2014/main" id="{BD383961-9730-4087-A7EA-C9934688E21F}"/>
            </a:ext>
          </a:extLst>
        </xdr:cNvPr>
        <xdr:cNvSpPr txBox="1"/>
      </xdr:nvSpPr>
      <xdr:spPr>
        <a:xfrm>
          <a:off x="126117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E70B4BA9-F1F7-411E-82DF-4FFF97B3094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8F226FA0-0721-483F-8712-811D0D4CB0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7BA5C155-A5D6-42CD-90AA-6D7ED74392B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75B0E1DF-D08A-42BB-BF05-B1B7BBA2167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7196D7F9-F518-420E-9C3F-1226FCB92A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2E40033F-383C-400E-8D11-532EBCD94C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9F3EA72F-E907-457A-AC75-23AA1C90BC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23465127-75F8-4953-8073-5645308C056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EFD960BB-DB24-4E55-A591-DA88A03C97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40A56AAD-B2FE-4483-898C-FDDD876B9A8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1AC94A7C-A1CA-4FA2-ABE9-95C16ECB2DB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960A5B97-D2CB-40EF-A99B-587E8B65B92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8C2C88E2-3141-400F-9F77-356CBE488EB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9E037186-2C09-4A54-8245-AC27DC367E7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FA26A425-3903-484B-B75C-DCC96D19712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CD297A3D-8C8E-40C5-B1E7-41D5DB99D3B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B8A2DAB8-6B53-4BBB-866A-9A8EA5E5C08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B43F742D-E663-4C80-ADCF-F88ADA36D3F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18736A4A-6ACA-4067-818B-81B41B9CD4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E9105AB0-1A3B-45FF-B1C8-177F4FA4F02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C57C51B5-A824-4C98-9C4C-AD44B0AFFBE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820CA83F-4BC8-44AF-AF61-FAA23A87BE1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98621544-4922-4771-AAF4-43E4701A373E}"/>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1731221E-30BF-4671-872A-B0751C749825}"/>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DBA99641-2CC1-484D-859B-55B78D952EA6}"/>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F1289128-C7F9-4A7D-BE34-24C15C2F423F}"/>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A18F14F5-B9F4-4719-9020-0574B0ADABB3}"/>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6BC6CDC2-FF2C-4B82-A445-2C09326B8F8D}"/>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6EC066E4-9FCF-4132-B9DD-835800BF2D8C}"/>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8B6D27A7-C5D3-408B-B1D1-67AA28112C52}"/>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8F65289F-C37B-45BE-A269-AE88639F5D2A}"/>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03ADD282-6DC5-43D2-ADC6-E7A0A4394DE7}"/>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6279990E-3F27-4FF4-BB6D-494B6208FD9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AA99BD1-244B-4FED-918C-9F2265C2BC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B8BE6BE-057A-48AF-9A96-A6487979C29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1550F3B-15BB-4F7C-9D6C-99B97155E7C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215B515-FC58-42E5-8D61-2690598AE5A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24181</xdr:rowOff>
    </xdr:from>
    <xdr:to>
      <xdr:col>116</xdr:col>
      <xdr:colOff>114300</xdr:colOff>
      <xdr:row>59</xdr:row>
      <xdr:rowOff>125781</xdr:rowOff>
    </xdr:to>
    <xdr:sp macro="" textlink="">
      <xdr:nvSpPr>
        <xdr:cNvPr id="599" name="楕円 598">
          <a:extLst>
            <a:ext uri="{FF2B5EF4-FFF2-40B4-BE49-F238E27FC236}">
              <a16:creationId xmlns:a16="http://schemas.microsoft.com/office/drawing/2014/main" id="{40CDFF2C-2225-4B27-8C62-F41B71C9F7BF}"/>
            </a:ext>
          </a:extLst>
        </xdr:cNvPr>
        <xdr:cNvSpPr/>
      </xdr:nvSpPr>
      <xdr:spPr>
        <a:xfrm>
          <a:off x="22110700" y="1013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47058</xdr:rowOff>
    </xdr:from>
    <xdr:ext cx="469744" cy="259045"/>
    <xdr:sp macro="" textlink="">
      <xdr:nvSpPr>
        <xdr:cNvPr id="600" name="【学校施設】&#10;一人当たり面積該当値テキスト">
          <a:extLst>
            <a:ext uri="{FF2B5EF4-FFF2-40B4-BE49-F238E27FC236}">
              <a16:creationId xmlns:a16="http://schemas.microsoft.com/office/drawing/2014/main" id="{9E3B31BA-CACD-45C8-BE50-0F3908F1CFB0}"/>
            </a:ext>
          </a:extLst>
        </xdr:cNvPr>
        <xdr:cNvSpPr txBox="1"/>
      </xdr:nvSpPr>
      <xdr:spPr>
        <a:xfrm>
          <a:off x="22199600" y="99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26009</xdr:rowOff>
    </xdr:from>
    <xdr:to>
      <xdr:col>112</xdr:col>
      <xdr:colOff>38100</xdr:colOff>
      <xdr:row>59</xdr:row>
      <xdr:rowOff>127609</xdr:rowOff>
    </xdr:to>
    <xdr:sp macro="" textlink="">
      <xdr:nvSpPr>
        <xdr:cNvPr id="601" name="楕円 600">
          <a:extLst>
            <a:ext uri="{FF2B5EF4-FFF2-40B4-BE49-F238E27FC236}">
              <a16:creationId xmlns:a16="http://schemas.microsoft.com/office/drawing/2014/main" id="{63DC4909-D448-4E3F-BAEF-EFB5D5AD6A40}"/>
            </a:ext>
          </a:extLst>
        </xdr:cNvPr>
        <xdr:cNvSpPr/>
      </xdr:nvSpPr>
      <xdr:spPr>
        <a:xfrm>
          <a:off x="21272500" y="1014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74981</xdr:rowOff>
    </xdr:from>
    <xdr:to>
      <xdr:col>116</xdr:col>
      <xdr:colOff>63500</xdr:colOff>
      <xdr:row>59</xdr:row>
      <xdr:rowOff>76809</xdr:rowOff>
    </xdr:to>
    <xdr:cxnSp macro="">
      <xdr:nvCxnSpPr>
        <xdr:cNvPr id="602" name="直線コネクタ 601">
          <a:extLst>
            <a:ext uri="{FF2B5EF4-FFF2-40B4-BE49-F238E27FC236}">
              <a16:creationId xmlns:a16="http://schemas.microsoft.com/office/drawing/2014/main" id="{99162A60-70BF-4020-ACC6-56011639A3FA}"/>
            </a:ext>
          </a:extLst>
        </xdr:cNvPr>
        <xdr:cNvCxnSpPr/>
      </xdr:nvCxnSpPr>
      <xdr:spPr>
        <a:xfrm flipV="1">
          <a:off x="21323300" y="10190531"/>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41097</xdr:rowOff>
    </xdr:from>
    <xdr:to>
      <xdr:col>107</xdr:col>
      <xdr:colOff>101600</xdr:colOff>
      <xdr:row>59</xdr:row>
      <xdr:rowOff>142697</xdr:rowOff>
    </xdr:to>
    <xdr:sp macro="" textlink="">
      <xdr:nvSpPr>
        <xdr:cNvPr id="603" name="楕円 602">
          <a:extLst>
            <a:ext uri="{FF2B5EF4-FFF2-40B4-BE49-F238E27FC236}">
              <a16:creationId xmlns:a16="http://schemas.microsoft.com/office/drawing/2014/main" id="{60A7AABB-74FE-4412-8450-735EEA154667}"/>
            </a:ext>
          </a:extLst>
        </xdr:cNvPr>
        <xdr:cNvSpPr/>
      </xdr:nvSpPr>
      <xdr:spPr>
        <a:xfrm>
          <a:off x="20383500" y="101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76809</xdr:rowOff>
    </xdr:from>
    <xdr:to>
      <xdr:col>111</xdr:col>
      <xdr:colOff>177800</xdr:colOff>
      <xdr:row>59</xdr:row>
      <xdr:rowOff>91897</xdr:rowOff>
    </xdr:to>
    <xdr:cxnSp macro="">
      <xdr:nvCxnSpPr>
        <xdr:cNvPr id="604" name="直線コネクタ 603">
          <a:extLst>
            <a:ext uri="{FF2B5EF4-FFF2-40B4-BE49-F238E27FC236}">
              <a16:creationId xmlns:a16="http://schemas.microsoft.com/office/drawing/2014/main" id="{981EEF8B-7C7E-43FC-A7D6-1B72A9B99CCA}"/>
            </a:ext>
          </a:extLst>
        </xdr:cNvPr>
        <xdr:cNvCxnSpPr/>
      </xdr:nvCxnSpPr>
      <xdr:spPr>
        <a:xfrm flipV="1">
          <a:off x="20434300" y="10192359"/>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46127</xdr:rowOff>
    </xdr:from>
    <xdr:to>
      <xdr:col>102</xdr:col>
      <xdr:colOff>165100</xdr:colOff>
      <xdr:row>59</xdr:row>
      <xdr:rowOff>147727</xdr:rowOff>
    </xdr:to>
    <xdr:sp macro="" textlink="">
      <xdr:nvSpPr>
        <xdr:cNvPr id="605" name="楕円 604">
          <a:extLst>
            <a:ext uri="{FF2B5EF4-FFF2-40B4-BE49-F238E27FC236}">
              <a16:creationId xmlns:a16="http://schemas.microsoft.com/office/drawing/2014/main" id="{68050718-DB90-474D-9759-5536EC099C85}"/>
            </a:ext>
          </a:extLst>
        </xdr:cNvPr>
        <xdr:cNvSpPr/>
      </xdr:nvSpPr>
      <xdr:spPr>
        <a:xfrm>
          <a:off x="19494500" y="10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91897</xdr:rowOff>
    </xdr:from>
    <xdr:to>
      <xdr:col>107</xdr:col>
      <xdr:colOff>50800</xdr:colOff>
      <xdr:row>59</xdr:row>
      <xdr:rowOff>96927</xdr:rowOff>
    </xdr:to>
    <xdr:cxnSp macro="">
      <xdr:nvCxnSpPr>
        <xdr:cNvPr id="606" name="直線コネクタ 605">
          <a:extLst>
            <a:ext uri="{FF2B5EF4-FFF2-40B4-BE49-F238E27FC236}">
              <a16:creationId xmlns:a16="http://schemas.microsoft.com/office/drawing/2014/main" id="{CC7574B6-0D93-4725-A262-264754B5E04F}"/>
            </a:ext>
          </a:extLst>
        </xdr:cNvPr>
        <xdr:cNvCxnSpPr/>
      </xdr:nvCxnSpPr>
      <xdr:spPr>
        <a:xfrm flipV="1">
          <a:off x="19545300" y="10207447"/>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48413</xdr:rowOff>
    </xdr:from>
    <xdr:to>
      <xdr:col>98</xdr:col>
      <xdr:colOff>38100</xdr:colOff>
      <xdr:row>59</xdr:row>
      <xdr:rowOff>150013</xdr:rowOff>
    </xdr:to>
    <xdr:sp macro="" textlink="">
      <xdr:nvSpPr>
        <xdr:cNvPr id="607" name="楕円 606">
          <a:extLst>
            <a:ext uri="{FF2B5EF4-FFF2-40B4-BE49-F238E27FC236}">
              <a16:creationId xmlns:a16="http://schemas.microsoft.com/office/drawing/2014/main" id="{03D48BF1-F827-4B40-9160-B9D2C09A000B}"/>
            </a:ext>
          </a:extLst>
        </xdr:cNvPr>
        <xdr:cNvSpPr/>
      </xdr:nvSpPr>
      <xdr:spPr>
        <a:xfrm>
          <a:off x="18605500" y="101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96927</xdr:rowOff>
    </xdr:from>
    <xdr:to>
      <xdr:col>102</xdr:col>
      <xdr:colOff>114300</xdr:colOff>
      <xdr:row>59</xdr:row>
      <xdr:rowOff>99213</xdr:rowOff>
    </xdr:to>
    <xdr:cxnSp macro="">
      <xdr:nvCxnSpPr>
        <xdr:cNvPr id="608" name="直線コネクタ 607">
          <a:extLst>
            <a:ext uri="{FF2B5EF4-FFF2-40B4-BE49-F238E27FC236}">
              <a16:creationId xmlns:a16="http://schemas.microsoft.com/office/drawing/2014/main" id="{136B35F6-8DE5-4BB5-B3EA-57B62ACD47FE}"/>
            </a:ext>
          </a:extLst>
        </xdr:cNvPr>
        <xdr:cNvCxnSpPr/>
      </xdr:nvCxnSpPr>
      <xdr:spPr>
        <a:xfrm flipV="1">
          <a:off x="18656300" y="1021247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D7C613BE-C225-494E-BBB5-B42DA95FE4F6}"/>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441595E5-F485-44F1-B9FC-12348242DFD4}"/>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0C5E4203-58AC-478E-99C8-F18F7171BF73}"/>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B33E5EFD-6790-48A0-8466-DED01337C093}"/>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144136</xdr:rowOff>
    </xdr:from>
    <xdr:ext cx="469744" cy="259045"/>
    <xdr:sp macro="" textlink="">
      <xdr:nvSpPr>
        <xdr:cNvPr id="613" name="n_1mainValue【学校施設】&#10;一人当たり面積">
          <a:extLst>
            <a:ext uri="{FF2B5EF4-FFF2-40B4-BE49-F238E27FC236}">
              <a16:creationId xmlns:a16="http://schemas.microsoft.com/office/drawing/2014/main" id="{1C1BFE08-B796-4285-A92D-CF8DD8204E8D}"/>
            </a:ext>
          </a:extLst>
        </xdr:cNvPr>
        <xdr:cNvSpPr txBox="1"/>
      </xdr:nvSpPr>
      <xdr:spPr>
        <a:xfrm>
          <a:off x="21075727" y="991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159224</xdr:rowOff>
    </xdr:from>
    <xdr:ext cx="469744" cy="259045"/>
    <xdr:sp macro="" textlink="">
      <xdr:nvSpPr>
        <xdr:cNvPr id="614" name="n_2mainValue【学校施設】&#10;一人当たり面積">
          <a:extLst>
            <a:ext uri="{FF2B5EF4-FFF2-40B4-BE49-F238E27FC236}">
              <a16:creationId xmlns:a16="http://schemas.microsoft.com/office/drawing/2014/main" id="{ABC0BCD3-EE5F-443F-A6FA-24A9C3B040A0}"/>
            </a:ext>
          </a:extLst>
        </xdr:cNvPr>
        <xdr:cNvSpPr txBox="1"/>
      </xdr:nvSpPr>
      <xdr:spPr>
        <a:xfrm>
          <a:off x="20199427" y="9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164254</xdr:rowOff>
    </xdr:from>
    <xdr:ext cx="469744" cy="259045"/>
    <xdr:sp macro="" textlink="">
      <xdr:nvSpPr>
        <xdr:cNvPr id="615" name="n_3mainValue【学校施設】&#10;一人当たり面積">
          <a:extLst>
            <a:ext uri="{FF2B5EF4-FFF2-40B4-BE49-F238E27FC236}">
              <a16:creationId xmlns:a16="http://schemas.microsoft.com/office/drawing/2014/main" id="{77ECFEB3-877F-4673-B1EE-7AFF1676F088}"/>
            </a:ext>
          </a:extLst>
        </xdr:cNvPr>
        <xdr:cNvSpPr txBox="1"/>
      </xdr:nvSpPr>
      <xdr:spPr>
        <a:xfrm>
          <a:off x="19310427" y="993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166540</xdr:rowOff>
    </xdr:from>
    <xdr:ext cx="469744" cy="259045"/>
    <xdr:sp macro="" textlink="">
      <xdr:nvSpPr>
        <xdr:cNvPr id="616" name="n_4mainValue【学校施設】&#10;一人当たり面積">
          <a:extLst>
            <a:ext uri="{FF2B5EF4-FFF2-40B4-BE49-F238E27FC236}">
              <a16:creationId xmlns:a16="http://schemas.microsoft.com/office/drawing/2014/main" id="{5BF615B5-93C2-4D24-B657-E7CF61C6DF38}"/>
            </a:ext>
          </a:extLst>
        </xdr:cNvPr>
        <xdr:cNvSpPr txBox="1"/>
      </xdr:nvSpPr>
      <xdr:spPr>
        <a:xfrm>
          <a:off x="18421427" y="993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F66C85C9-C0E2-4268-8FF1-5631CAFD5E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E6F0F5F9-1F30-4DC3-B5AC-48A232C19D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129C82FD-43A1-4CE5-8BFD-C73E293ADB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2A16649F-EF56-494B-B2E2-8F0E49BFDB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FA988302-B27F-478C-BA97-E63D3B09056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C2FBAD40-35E7-4117-B7A3-1C1B85323B3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ED40920E-C027-44E6-8524-8B5B7C3FC49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6122C3A6-BCB9-443F-B026-B894CA3ED88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A5A1B9C9-A07E-42F4-B06B-7C5DB835D3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49248AD9-AF5B-4E08-95E4-4885335CD2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6B7C500B-5261-45E4-84E6-67E594978AC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3ACFA628-E0B3-4CA9-8EE0-4FBB1E165DD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C87D8F3F-7E14-461F-BC7B-A4BCA5BECCD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3ECA7BD4-CFAC-4B95-9747-C67C5A02A58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066BB2A1-9C67-4F64-9D00-7D9E83C9544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2BDD57FA-A837-46AD-816D-264D21D3D8C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F3F452E9-7219-444E-87A3-00C03E2AC48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389E303F-0CE8-4857-BA08-B58762FB6C6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57ECE9D2-26B2-4581-B9C6-A5B17CEAD8D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6E3C10FF-991B-4C7D-936D-926E123B37B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C650B54C-6731-4481-BDDC-93C144A67D4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30D9263A-9DA1-4AA2-99BB-2C242A5D7EE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C6A20501-3BDC-4EFE-982D-62683BBD8B1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3C1A0C4D-D734-4D46-A1B3-27DF725B772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E1F046B9-ED08-4F67-B6B1-45165CDCFA0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96677D39-7958-4957-AD3E-255B71D9AE60}"/>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5250C9BC-B5FB-457E-8403-B6A6A570EF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339615F6-757D-4442-B449-934A83D84BF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5515A8E8-7EFC-4960-9116-144FD1C79465}"/>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3B87D20F-1785-441D-A3BF-C817EE745834}"/>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B781A277-1D69-4063-BB04-E02FF3553AED}"/>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931BBE22-4B4C-41EA-80DC-289DA9F6E2B9}"/>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E7F02BE9-7E2A-4EC5-8C5B-C098AB1B67E6}"/>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3D128087-46D6-41F1-9087-44FDB32EF4AA}"/>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2FC5CE7E-A18B-4536-8DBA-9BA562218926}"/>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F9AB06C2-2CF8-4A0F-955A-D192FB811C70}"/>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B0EB7E2-6AE9-449C-8502-F8B0F3F117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2ADE0ED-55CD-49EB-8372-D73DBBC2AA2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19CE77B-5A83-46F1-8C77-45514175898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D9F665E-3C70-4544-AE8B-8132D0B38CC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EB4D46E-42BC-4CD3-9753-DF6C4A9817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163649</xdr:rowOff>
    </xdr:from>
    <xdr:to>
      <xdr:col>85</xdr:col>
      <xdr:colOff>177800</xdr:colOff>
      <xdr:row>84</xdr:row>
      <xdr:rowOff>93799</xdr:rowOff>
    </xdr:to>
    <xdr:sp macro="" textlink="">
      <xdr:nvSpPr>
        <xdr:cNvPr id="658" name="楕円 657">
          <a:extLst>
            <a:ext uri="{FF2B5EF4-FFF2-40B4-BE49-F238E27FC236}">
              <a16:creationId xmlns:a16="http://schemas.microsoft.com/office/drawing/2014/main" id="{89066A6E-298C-4B27-BBD6-DC845A448CF3}"/>
            </a:ext>
          </a:extLst>
        </xdr:cNvPr>
        <xdr:cNvSpPr/>
      </xdr:nvSpPr>
      <xdr:spPr>
        <a:xfrm>
          <a:off x="162687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142076</xdr:rowOff>
    </xdr:from>
    <xdr:ext cx="405111" cy="259045"/>
    <xdr:sp macro="" textlink="">
      <xdr:nvSpPr>
        <xdr:cNvPr id="659" name="【児童館】&#10;有形固定資産減価償却率該当値テキスト">
          <a:extLst>
            <a:ext uri="{FF2B5EF4-FFF2-40B4-BE49-F238E27FC236}">
              <a16:creationId xmlns:a16="http://schemas.microsoft.com/office/drawing/2014/main" id="{8C8CE772-BE5D-46A1-9331-4F72DC0F8E3F}"/>
            </a:ext>
          </a:extLst>
        </xdr:cNvPr>
        <xdr:cNvSpPr txBox="1"/>
      </xdr:nvSpPr>
      <xdr:spPr>
        <a:xfrm>
          <a:off x="16357600"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116295</xdr:rowOff>
    </xdr:from>
    <xdr:to>
      <xdr:col>81</xdr:col>
      <xdr:colOff>101600</xdr:colOff>
      <xdr:row>85</xdr:row>
      <xdr:rowOff>46445</xdr:rowOff>
    </xdr:to>
    <xdr:sp macro="" textlink="">
      <xdr:nvSpPr>
        <xdr:cNvPr id="660" name="楕円 659">
          <a:extLst>
            <a:ext uri="{FF2B5EF4-FFF2-40B4-BE49-F238E27FC236}">
              <a16:creationId xmlns:a16="http://schemas.microsoft.com/office/drawing/2014/main" id="{80E03FEC-68CB-4EC8-AB77-F43CFECC08D5}"/>
            </a:ext>
          </a:extLst>
        </xdr:cNvPr>
        <xdr:cNvSpPr/>
      </xdr:nvSpPr>
      <xdr:spPr>
        <a:xfrm>
          <a:off x="15430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42999</xdr:rowOff>
    </xdr:from>
    <xdr:to>
      <xdr:col>85</xdr:col>
      <xdr:colOff>127000</xdr:colOff>
      <xdr:row>84</xdr:row>
      <xdr:rowOff>167095</xdr:rowOff>
    </xdr:to>
    <xdr:cxnSp macro="">
      <xdr:nvCxnSpPr>
        <xdr:cNvPr id="661" name="直線コネクタ 660">
          <a:extLst>
            <a:ext uri="{FF2B5EF4-FFF2-40B4-BE49-F238E27FC236}">
              <a16:creationId xmlns:a16="http://schemas.microsoft.com/office/drawing/2014/main" id="{41567530-E094-4AC6-8E11-E7AFCB0F23CC}"/>
            </a:ext>
          </a:extLst>
        </xdr:cNvPr>
        <xdr:cNvCxnSpPr/>
      </xdr:nvCxnSpPr>
      <xdr:spPr>
        <a:xfrm flipV="1">
          <a:off x="15481300" y="14444799"/>
          <a:ext cx="8382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91802</xdr:rowOff>
    </xdr:from>
    <xdr:to>
      <xdr:col>76</xdr:col>
      <xdr:colOff>165100</xdr:colOff>
      <xdr:row>85</xdr:row>
      <xdr:rowOff>21952</xdr:rowOff>
    </xdr:to>
    <xdr:sp macro="" textlink="">
      <xdr:nvSpPr>
        <xdr:cNvPr id="662" name="楕円 661">
          <a:extLst>
            <a:ext uri="{FF2B5EF4-FFF2-40B4-BE49-F238E27FC236}">
              <a16:creationId xmlns:a16="http://schemas.microsoft.com/office/drawing/2014/main" id="{B3C5D5F4-29D1-4570-8942-E96F4E4169F8}"/>
            </a:ext>
          </a:extLst>
        </xdr:cNvPr>
        <xdr:cNvSpPr/>
      </xdr:nvSpPr>
      <xdr:spPr>
        <a:xfrm>
          <a:off x="14541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142602</xdr:rowOff>
    </xdr:from>
    <xdr:to>
      <xdr:col>81</xdr:col>
      <xdr:colOff>50800</xdr:colOff>
      <xdr:row>84</xdr:row>
      <xdr:rowOff>167095</xdr:rowOff>
    </xdr:to>
    <xdr:cxnSp macro="">
      <xdr:nvCxnSpPr>
        <xdr:cNvPr id="663" name="直線コネクタ 662">
          <a:extLst>
            <a:ext uri="{FF2B5EF4-FFF2-40B4-BE49-F238E27FC236}">
              <a16:creationId xmlns:a16="http://schemas.microsoft.com/office/drawing/2014/main" id="{89CDA178-6236-4CD1-959A-29FEDA4646F4}"/>
            </a:ext>
          </a:extLst>
        </xdr:cNvPr>
        <xdr:cNvCxnSpPr/>
      </xdr:nvCxnSpPr>
      <xdr:spPr>
        <a:xfrm>
          <a:off x="14592300" y="1454440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75474</xdr:rowOff>
    </xdr:from>
    <xdr:to>
      <xdr:col>72</xdr:col>
      <xdr:colOff>38100</xdr:colOff>
      <xdr:row>85</xdr:row>
      <xdr:rowOff>5624</xdr:rowOff>
    </xdr:to>
    <xdr:sp macro="" textlink="">
      <xdr:nvSpPr>
        <xdr:cNvPr id="664" name="楕円 663">
          <a:extLst>
            <a:ext uri="{FF2B5EF4-FFF2-40B4-BE49-F238E27FC236}">
              <a16:creationId xmlns:a16="http://schemas.microsoft.com/office/drawing/2014/main" id="{DBB04D2D-1356-4114-B866-E92B441404F7}"/>
            </a:ext>
          </a:extLst>
        </xdr:cNvPr>
        <xdr:cNvSpPr/>
      </xdr:nvSpPr>
      <xdr:spPr>
        <a:xfrm>
          <a:off x="13652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126274</xdr:rowOff>
    </xdr:from>
    <xdr:to>
      <xdr:col>76</xdr:col>
      <xdr:colOff>114300</xdr:colOff>
      <xdr:row>84</xdr:row>
      <xdr:rowOff>142602</xdr:rowOff>
    </xdr:to>
    <xdr:cxnSp macro="">
      <xdr:nvCxnSpPr>
        <xdr:cNvPr id="665" name="直線コネクタ 664">
          <a:extLst>
            <a:ext uri="{FF2B5EF4-FFF2-40B4-BE49-F238E27FC236}">
              <a16:creationId xmlns:a16="http://schemas.microsoft.com/office/drawing/2014/main" id="{AED14181-515A-44C4-AF6F-2722538B37BC}"/>
            </a:ext>
          </a:extLst>
        </xdr:cNvPr>
        <xdr:cNvCxnSpPr/>
      </xdr:nvCxnSpPr>
      <xdr:spPr>
        <a:xfrm>
          <a:off x="13703300" y="1452807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42818</xdr:rowOff>
    </xdr:from>
    <xdr:to>
      <xdr:col>67</xdr:col>
      <xdr:colOff>101600</xdr:colOff>
      <xdr:row>84</xdr:row>
      <xdr:rowOff>144418</xdr:rowOff>
    </xdr:to>
    <xdr:sp macro="" textlink="">
      <xdr:nvSpPr>
        <xdr:cNvPr id="666" name="楕円 665">
          <a:extLst>
            <a:ext uri="{FF2B5EF4-FFF2-40B4-BE49-F238E27FC236}">
              <a16:creationId xmlns:a16="http://schemas.microsoft.com/office/drawing/2014/main" id="{8213F6C6-8CE7-4DE6-8B03-64B4A7B592EF}"/>
            </a:ext>
          </a:extLst>
        </xdr:cNvPr>
        <xdr:cNvSpPr/>
      </xdr:nvSpPr>
      <xdr:spPr>
        <a:xfrm>
          <a:off x="12763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93618</xdr:rowOff>
    </xdr:from>
    <xdr:to>
      <xdr:col>71</xdr:col>
      <xdr:colOff>177800</xdr:colOff>
      <xdr:row>84</xdr:row>
      <xdr:rowOff>126274</xdr:rowOff>
    </xdr:to>
    <xdr:cxnSp macro="">
      <xdr:nvCxnSpPr>
        <xdr:cNvPr id="667" name="直線コネクタ 666">
          <a:extLst>
            <a:ext uri="{FF2B5EF4-FFF2-40B4-BE49-F238E27FC236}">
              <a16:creationId xmlns:a16="http://schemas.microsoft.com/office/drawing/2014/main" id="{84A0D9BE-A349-4EF3-A23E-0AE1B4384122}"/>
            </a:ext>
          </a:extLst>
        </xdr:cNvPr>
        <xdr:cNvCxnSpPr/>
      </xdr:nvCxnSpPr>
      <xdr:spPr>
        <a:xfrm>
          <a:off x="12814300" y="144954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F0DF4416-DCDB-4D46-BFD8-6A5F3511EAF9}"/>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A7F5BDE9-61AD-45E2-B81A-764F4C96F13F}"/>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35A9B14F-3678-4B0D-B31F-3B81C3C7AB5D}"/>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81655796-D443-49B1-80B6-B9E6880A2FEE}"/>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37572</xdr:rowOff>
    </xdr:from>
    <xdr:ext cx="405111" cy="259045"/>
    <xdr:sp macro="" textlink="">
      <xdr:nvSpPr>
        <xdr:cNvPr id="672" name="n_1mainValue【児童館】&#10;有形固定資産減価償却率">
          <a:extLst>
            <a:ext uri="{FF2B5EF4-FFF2-40B4-BE49-F238E27FC236}">
              <a16:creationId xmlns:a16="http://schemas.microsoft.com/office/drawing/2014/main" id="{8477A1D7-0F46-447B-96DD-947E0C052FDA}"/>
            </a:ext>
          </a:extLst>
        </xdr:cNvPr>
        <xdr:cNvSpPr txBox="1"/>
      </xdr:nvSpPr>
      <xdr:spPr>
        <a:xfrm>
          <a:off x="152660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13079</xdr:rowOff>
    </xdr:from>
    <xdr:ext cx="405111" cy="259045"/>
    <xdr:sp macro="" textlink="">
      <xdr:nvSpPr>
        <xdr:cNvPr id="673" name="n_2mainValue【児童館】&#10;有形固定資産減価償却率">
          <a:extLst>
            <a:ext uri="{FF2B5EF4-FFF2-40B4-BE49-F238E27FC236}">
              <a16:creationId xmlns:a16="http://schemas.microsoft.com/office/drawing/2014/main" id="{41BB55FA-3733-4167-A550-7F73F03E9701}"/>
            </a:ext>
          </a:extLst>
        </xdr:cNvPr>
        <xdr:cNvSpPr txBox="1"/>
      </xdr:nvSpPr>
      <xdr:spPr>
        <a:xfrm>
          <a:off x="143897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168201</xdr:rowOff>
    </xdr:from>
    <xdr:ext cx="405111" cy="259045"/>
    <xdr:sp macro="" textlink="">
      <xdr:nvSpPr>
        <xdr:cNvPr id="674" name="n_3mainValue【児童館】&#10;有形固定資産減価償却率">
          <a:extLst>
            <a:ext uri="{FF2B5EF4-FFF2-40B4-BE49-F238E27FC236}">
              <a16:creationId xmlns:a16="http://schemas.microsoft.com/office/drawing/2014/main" id="{BEC23146-8CE5-4F73-94A2-9FB26D1DFB46}"/>
            </a:ext>
          </a:extLst>
        </xdr:cNvPr>
        <xdr:cNvSpPr txBox="1"/>
      </xdr:nvSpPr>
      <xdr:spPr>
        <a:xfrm>
          <a:off x="13500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135545</xdr:rowOff>
    </xdr:from>
    <xdr:ext cx="405111" cy="259045"/>
    <xdr:sp macro="" textlink="">
      <xdr:nvSpPr>
        <xdr:cNvPr id="675" name="n_4mainValue【児童館】&#10;有形固定資産減価償却率">
          <a:extLst>
            <a:ext uri="{FF2B5EF4-FFF2-40B4-BE49-F238E27FC236}">
              <a16:creationId xmlns:a16="http://schemas.microsoft.com/office/drawing/2014/main" id="{B81C98D3-88C2-4FD2-821A-6B294F848202}"/>
            </a:ext>
          </a:extLst>
        </xdr:cNvPr>
        <xdr:cNvSpPr txBox="1"/>
      </xdr:nvSpPr>
      <xdr:spPr>
        <a:xfrm>
          <a:off x="12611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A14AEB55-92CA-4AFE-8503-58F09B3012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2DC65CFB-6F46-43C8-AF67-F7C19EB9F5D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4B3515EA-5F1D-44CC-838B-0FBF1B9B679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3E493146-8491-44E0-8AA6-4735414785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3583F0B-50FD-4066-B54B-B79924EA8EB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58EA648-D361-40E1-A9EC-464D71539C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54824A7C-2EA3-4AEF-AA95-D6DBCCAF32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50E93AD1-5CC1-4FA0-B4EB-3B07BF8BBFC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C2C51DE4-2A4C-4366-90D2-242CD3CC47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A1F91BB1-6699-4B4E-A276-D83138D187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79EB12DA-E5E8-4244-B690-716AFFFA950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39D51759-1404-4451-B496-0741E01E2F9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B5C916E3-35B9-4FF9-BCED-33866484374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A4227638-55E6-40DD-949D-D5A18EF4B8A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9C17BBC8-62B8-48D8-8129-6A94FFD136E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781E5E33-EAD0-4A97-BF21-3C717B68CAB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CE14EA88-873A-4B2E-A371-2BF33FDAF25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D16AECE5-76F0-4AEF-AB63-5BEB0D4B619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8A47D3EF-832E-4325-949A-B34BFCD46F8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E0E793EC-C98F-4E4B-BE06-6D27E93C046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E0D86B5A-E595-4CCF-886D-C4A7C463340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E07CEC71-DA68-4920-A4D3-2D8EC975B91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A3485129-8AF5-42A3-A5F5-8AF0C1C2B7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8B9654FB-F1B8-4CFA-B3CB-09EDB5D9EEDB}"/>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4558330F-95D2-4D43-8DB4-D92AB4C912D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6BA8E15C-617B-4E02-BE76-22236D0CB41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9989E5C1-6935-43BD-99BF-7C3309ED7B24}"/>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1E08D590-0965-451B-AFAF-F75F43095A3E}"/>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a:extLst>
            <a:ext uri="{FF2B5EF4-FFF2-40B4-BE49-F238E27FC236}">
              <a16:creationId xmlns:a16="http://schemas.microsoft.com/office/drawing/2014/main" id="{30F88E44-5782-41C9-A2CF-308DD0AB817E}"/>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F7267F01-DC28-4225-A698-0CDBE6E20BB6}"/>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77BB92A9-133C-4149-B09F-8E21C248F9E4}"/>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CBFAAD59-EBC4-46BB-BDB8-9C81AFF50A95}"/>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6FD56904-F3BC-4DE3-B59E-328FE3189E43}"/>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6699DBBD-6014-49F8-A9F8-0589778E24DE}"/>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8C6D3DA-F990-41E1-852F-E8B9FCA05DF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E0D26F0-1031-48C0-A160-3F58D059CE4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1F6DEE5-AC0A-451F-8999-558D0DE4236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EDB786C5-334E-4CF8-A4D6-1E48F5AA6FF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A6EC731-BE19-4E07-ACF2-7D69F14A64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5" name="楕円 714">
          <a:extLst>
            <a:ext uri="{FF2B5EF4-FFF2-40B4-BE49-F238E27FC236}">
              <a16:creationId xmlns:a16="http://schemas.microsoft.com/office/drawing/2014/main" id="{000AB937-CB1A-44FC-8637-E96E1A05F22D}"/>
            </a:ext>
          </a:extLst>
        </xdr:cNvPr>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16" name="【児童館】&#10;一人当たり面積該当値テキスト">
          <a:extLst>
            <a:ext uri="{FF2B5EF4-FFF2-40B4-BE49-F238E27FC236}">
              <a16:creationId xmlns:a16="http://schemas.microsoft.com/office/drawing/2014/main" id="{AD69BC92-4103-48F4-8F52-C1B45FF06F7D}"/>
            </a:ext>
          </a:extLst>
        </xdr:cNvPr>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17" name="楕円 716">
          <a:extLst>
            <a:ext uri="{FF2B5EF4-FFF2-40B4-BE49-F238E27FC236}">
              <a16:creationId xmlns:a16="http://schemas.microsoft.com/office/drawing/2014/main" id="{004D6F52-1F45-44D8-8C34-5781F3ECB33C}"/>
            </a:ext>
          </a:extLst>
        </xdr:cNvPr>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718" name="直線コネクタ 717">
          <a:extLst>
            <a:ext uri="{FF2B5EF4-FFF2-40B4-BE49-F238E27FC236}">
              <a16:creationId xmlns:a16="http://schemas.microsoft.com/office/drawing/2014/main" id="{1FEDE314-7FFA-4389-8A3F-C602A4E51362}"/>
            </a:ext>
          </a:extLst>
        </xdr:cNvPr>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19" name="楕円 718">
          <a:extLst>
            <a:ext uri="{FF2B5EF4-FFF2-40B4-BE49-F238E27FC236}">
              <a16:creationId xmlns:a16="http://schemas.microsoft.com/office/drawing/2014/main" id="{1A8A4AD5-D25B-4860-A782-447B9F6E24B9}"/>
            </a:ext>
          </a:extLst>
        </xdr:cNvPr>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720" name="直線コネクタ 719">
          <a:extLst>
            <a:ext uri="{FF2B5EF4-FFF2-40B4-BE49-F238E27FC236}">
              <a16:creationId xmlns:a16="http://schemas.microsoft.com/office/drawing/2014/main" id="{BD1D3529-3850-4D0B-AE5A-E8D6ABA69596}"/>
            </a:ext>
          </a:extLst>
        </xdr:cNvPr>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76200</xdr:rowOff>
    </xdr:from>
    <xdr:to>
      <xdr:col>102</xdr:col>
      <xdr:colOff>165100</xdr:colOff>
      <xdr:row>83</xdr:row>
      <xdr:rowOff>6350</xdr:rowOff>
    </xdr:to>
    <xdr:sp macro="" textlink="">
      <xdr:nvSpPr>
        <xdr:cNvPr id="721" name="楕円 720">
          <a:extLst>
            <a:ext uri="{FF2B5EF4-FFF2-40B4-BE49-F238E27FC236}">
              <a16:creationId xmlns:a16="http://schemas.microsoft.com/office/drawing/2014/main" id="{C86C1E7E-2B96-4C8E-94E7-56A06A0DD674}"/>
            </a:ext>
          </a:extLst>
        </xdr:cNvPr>
        <xdr:cNvSpPr/>
      </xdr:nvSpPr>
      <xdr:spPr>
        <a:xfrm>
          <a:off x="19494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127000</xdr:rowOff>
    </xdr:to>
    <xdr:cxnSp macro="">
      <xdr:nvCxnSpPr>
        <xdr:cNvPr id="722" name="直線コネクタ 721">
          <a:extLst>
            <a:ext uri="{FF2B5EF4-FFF2-40B4-BE49-F238E27FC236}">
              <a16:creationId xmlns:a16="http://schemas.microsoft.com/office/drawing/2014/main" id="{5EFA1C7D-57D9-49F0-AAB7-9DD8DB5D409C}"/>
            </a:ext>
          </a:extLst>
        </xdr:cNvPr>
        <xdr:cNvCxnSpPr/>
      </xdr:nvCxnSpPr>
      <xdr:spPr>
        <a:xfrm flipV="1">
          <a:off x="19545300" y="1417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76200</xdr:rowOff>
    </xdr:from>
    <xdr:to>
      <xdr:col>98</xdr:col>
      <xdr:colOff>38100</xdr:colOff>
      <xdr:row>83</xdr:row>
      <xdr:rowOff>6350</xdr:rowOff>
    </xdr:to>
    <xdr:sp macro="" textlink="">
      <xdr:nvSpPr>
        <xdr:cNvPr id="723" name="楕円 722">
          <a:extLst>
            <a:ext uri="{FF2B5EF4-FFF2-40B4-BE49-F238E27FC236}">
              <a16:creationId xmlns:a16="http://schemas.microsoft.com/office/drawing/2014/main" id="{ABC46807-A4FC-412F-8E98-B6099FD40EFF}"/>
            </a:ext>
          </a:extLst>
        </xdr:cNvPr>
        <xdr:cNvSpPr/>
      </xdr:nvSpPr>
      <xdr:spPr>
        <a:xfrm>
          <a:off x="18605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127000</xdr:rowOff>
    </xdr:from>
    <xdr:to>
      <xdr:col>102</xdr:col>
      <xdr:colOff>114300</xdr:colOff>
      <xdr:row>82</xdr:row>
      <xdr:rowOff>127000</xdr:rowOff>
    </xdr:to>
    <xdr:cxnSp macro="">
      <xdr:nvCxnSpPr>
        <xdr:cNvPr id="724" name="直線コネクタ 723">
          <a:extLst>
            <a:ext uri="{FF2B5EF4-FFF2-40B4-BE49-F238E27FC236}">
              <a16:creationId xmlns:a16="http://schemas.microsoft.com/office/drawing/2014/main" id="{DAC2E063-3AEB-45AC-A7E7-71A9354A8869}"/>
            </a:ext>
          </a:extLst>
        </xdr:cNvPr>
        <xdr:cNvCxnSpPr/>
      </xdr:nvCxnSpPr>
      <xdr:spPr>
        <a:xfrm>
          <a:off x="18656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a:extLst>
            <a:ext uri="{FF2B5EF4-FFF2-40B4-BE49-F238E27FC236}">
              <a16:creationId xmlns:a16="http://schemas.microsoft.com/office/drawing/2014/main" id="{CEB29B98-B0D2-4DDA-B1B8-69D02DEF8C6E}"/>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0C919090-4079-4646-B121-AB2E9F3C9774}"/>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a:extLst>
            <a:ext uri="{FF2B5EF4-FFF2-40B4-BE49-F238E27FC236}">
              <a16:creationId xmlns:a16="http://schemas.microsoft.com/office/drawing/2014/main" id="{CE5D4CAF-377F-4EF8-AC0B-3127AECE9A21}"/>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a:extLst>
            <a:ext uri="{FF2B5EF4-FFF2-40B4-BE49-F238E27FC236}">
              <a16:creationId xmlns:a16="http://schemas.microsoft.com/office/drawing/2014/main" id="{6C0C7077-F567-4D5B-A72E-64A3D82B00B3}"/>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29" name="n_1mainValue【児童館】&#10;一人当たり面積">
          <a:extLst>
            <a:ext uri="{FF2B5EF4-FFF2-40B4-BE49-F238E27FC236}">
              <a16:creationId xmlns:a16="http://schemas.microsoft.com/office/drawing/2014/main" id="{7B8573D9-51A4-44C8-8E1B-FFC67C3B8806}"/>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30" name="n_2mainValue【児童館】&#10;一人当たり面積">
          <a:extLst>
            <a:ext uri="{FF2B5EF4-FFF2-40B4-BE49-F238E27FC236}">
              <a16:creationId xmlns:a16="http://schemas.microsoft.com/office/drawing/2014/main" id="{79A62C79-CBC2-4EC5-A77D-4846E1B9630C}"/>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22877</xdr:rowOff>
    </xdr:from>
    <xdr:ext cx="469744" cy="259045"/>
    <xdr:sp macro="" textlink="">
      <xdr:nvSpPr>
        <xdr:cNvPr id="731" name="n_3mainValue【児童館】&#10;一人当たり面積">
          <a:extLst>
            <a:ext uri="{FF2B5EF4-FFF2-40B4-BE49-F238E27FC236}">
              <a16:creationId xmlns:a16="http://schemas.microsoft.com/office/drawing/2014/main" id="{B00C0DB9-F17D-43B6-BD10-78CB40C24F78}"/>
            </a:ext>
          </a:extLst>
        </xdr:cNvPr>
        <xdr:cNvSpPr txBox="1"/>
      </xdr:nvSpPr>
      <xdr:spPr>
        <a:xfrm>
          <a:off x="19310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22877</xdr:rowOff>
    </xdr:from>
    <xdr:ext cx="469744" cy="259045"/>
    <xdr:sp macro="" textlink="">
      <xdr:nvSpPr>
        <xdr:cNvPr id="732" name="n_4mainValue【児童館】&#10;一人当たり面積">
          <a:extLst>
            <a:ext uri="{FF2B5EF4-FFF2-40B4-BE49-F238E27FC236}">
              <a16:creationId xmlns:a16="http://schemas.microsoft.com/office/drawing/2014/main" id="{86504E31-9145-42CC-85CE-8808841B7312}"/>
            </a:ext>
          </a:extLst>
        </xdr:cNvPr>
        <xdr:cNvSpPr txBox="1"/>
      </xdr:nvSpPr>
      <xdr:spPr>
        <a:xfrm>
          <a:off x="18421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AA061ABF-2717-4980-BB64-417C5661E3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C768B1D9-325B-428C-8123-FF4D8C62948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6920158E-732D-44E9-A6B4-722FEB5ABBB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BCA3BA63-87DF-43B2-B2EC-F96B8D4299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A326BCDD-FBE1-4E3A-893C-8D029F0F3B5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5FE7BC30-7B10-49C0-A8D8-F2B4724894A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B8665B6E-AF36-4E62-8874-91BC55DCF6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613DAA95-7F5C-4F4D-9C0E-A6B4FB18C18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2F73BAA2-F7E1-4C48-BD0D-E2B04AC07B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BE1D7C89-BA51-4247-B66A-2250D6FF7AE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5009A5DB-A7FB-4F9F-A57F-4928EAE387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FF089B0E-0CDD-42C2-A51A-D6BDD68B94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DEF3A9B8-3905-41CB-9487-65141682FDB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2EB99736-FFC1-4C95-8765-74272FC2E8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731024EF-B150-41B1-91D6-278953CAF6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AC8BA90B-7BFF-47FB-80EE-82BBCD0D1A4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210A0C7F-FF97-4E26-BF3B-97BBC2789D9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213D0D00-E52D-4BBD-80FD-B4DCBE91F6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C0C44493-0627-4514-BE40-F47CE97ADC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児童館、一般廃棄物処理施設、福祉施設、市民会館、庁舎であり、特に低くなっている施設は認定こども園・幼稚園・保育所、学校施設であ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認定こども園・幼稚園・保育所の有形固定資産減価償却率は西部保育園新園舎の建設により令和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年度に大幅減となっており、その後毎年</a:t>
          </a:r>
          <a:r>
            <a:rPr kumimoji="1" lang="en-US" altLang="ja-JP" sz="1200">
              <a:solidFill>
                <a:schemeClr val="tx1"/>
              </a:solidFill>
              <a:latin typeface="ＭＳ Ｐゴシック" panose="020B0600070205080204" pitchFamily="50" charset="-128"/>
              <a:ea typeface="ＭＳ Ｐゴシック" panose="020B0600070205080204" pitchFamily="50" charset="-128"/>
            </a:rPr>
            <a:t>5.1</a:t>
          </a:r>
          <a:r>
            <a:rPr kumimoji="1" lang="ja-JP" altLang="en-US" sz="1200">
              <a:solidFill>
                <a:schemeClr val="tx1"/>
              </a:solidFill>
              <a:latin typeface="ＭＳ Ｐゴシック" panose="020B0600070205080204" pitchFamily="50" charset="-128"/>
              <a:ea typeface="ＭＳ Ｐゴシック" panose="020B0600070205080204" pitchFamily="50" charset="-128"/>
            </a:rPr>
            <a:t>％ずつ減価償却が進んでいる。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学校施設の有形固定資産減価償却率は平成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年度の中学校の建替えにより類似団体・全国平均値より下回っているが、三郷小学校は築</a:t>
          </a:r>
          <a:r>
            <a:rPr kumimoji="1" lang="en-US" altLang="ja-JP" sz="1200">
              <a:solidFill>
                <a:schemeClr val="tx1"/>
              </a:solidFill>
              <a:latin typeface="ＭＳ Ｐゴシック" panose="020B0600070205080204" pitchFamily="50" charset="-128"/>
              <a:ea typeface="ＭＳ Ｐゴシック" panose="020B0600070205080204" pitchFamily="50" charset="-128"/>
            </a:rPr>
            <a:t>50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年経過していることから長寿命化、もしくは建替えの時期を迎える。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公営住宅の有形固定資産減価償却率は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78.6</a:t>
          </a:r>
          <a:r>
            <a:rPr kumimoji="1" lang="ja-JP" altLang="en-US" sz="1200">
              <a:solidFill>
                <a:schemeClr val="tx1"/>
              </a:solidFill>
              <a:latin typeface="ＭＳ Ｐゴシック" panose="020B0600070205080204" pitchFamily="50" charset="-128"/>
              <a:ea typeface="ＭＳ Ｐゴシック" panose="020B0600070205080204" pitchFamily="50" charset="-128"/>
            </a:rPr>
            <a:t>％と類似団体・全国平均値より上回っている。一人当たり面積も</a:t>
          </a:r>
          <a:r>
            <a:rPr kumimoji="1" lang="en-US" altLang="ja-JP" sz="1200">
              <a:solidFill>
                <a:schemeClr val="tx1"/>
              </a:solidFill>
              <a:latin typeface="ＭＳ Ｐゴシック" panose="020B0600070205080204" pitchFamily="50" charset="-128"/>
              <a:ea typeface="ＭＳ Ｐゴシック" panose="020B0600070205080204" pitchFamily="50" charset="-128"/>
            </a:rPr>
            <a:t>232.7</a:t>
          </a:r>
          <a:r>
            <a:rPr kumimoji="1" lang="ja-JP" altLang="en-US" sz="1200">
              <a:solidFill>
                <a:schemeClr val="tx1"/>
              </a:solidFill>
              <a:latin typeface="ＭＳ Ｐゴシック" panose="020B0600070205080204" pitchFamily="50" charset="-128"/>
              <a:ea typeface="ＭＳ Ｐゴシック" panose="020B0600070205080204" pitchFamily="50" charset="-128"/>
            </a:rPr>
            <a:t>㎡と平均より大きく上回っており、三郷町公営住宅等長寿命化計画に示された基本方針に従った施設の維持・管理を行い、長寿命化を図るとともに、用途廃止及び建替え等の検討を行う。</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児童館の有形固定資産減価償却率は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71.3</a:t>
          </a:r>
          <a:r>
            <a:rPr kumimoji="1" lang="ja-JP" altLang="en-US" sz="1200">
              <a:solidFill>
                <a:schemeClr val="tx1"/>
              </a:solidFill>
              <a:latin typeface="ＭＳ Ｐゴシック" panose="020B0600070205080204" pitchFamily="50" charset="-128"/>
              <a:ea typeface="ＭＳ Ｐゴシック" panose="020B0600070205080204" pitchFamily="50" charset="-128"/>
            </a:rPr>
            <a:t>％と類似団体・全国平均値より上回っている。新たに整備した木育推進施設により数値に改善が見られるが、従来から存在する児童館は新耐震基準で建設されており、耐震化は不要だが築</a:t>
          </a:r>
          <a:r>
            <a:rPr kumimoji="1" lang="en-US" altLang="ja-JP" sz="1200">
              <a:solidFill>
                <a:schemeClr val="tx1"/>
              </a:solidFill>
              <a:latin typeface="ＭＳ Ｐゴシック" panose="020B0600070205080204" pitchFamily="50" charset="-128"/>
              <a:ea typeface="ＭＳ Ｐゴシック" panose="020B0600070205080204" pitchFamily="50" charset="-128"/>
            </a:rPr>
            <a:t>40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年近く経過しており老朽化が進んでいる。 将来的には少子化による児童数の減少も想定されるため、今後の需要を見極めながら、今後のあり方を検討する。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B04630-23A0-4659-8E2E-1303FFD455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5F4C83-92F5-4BB4-920B-28027C7151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1F65EE-3D39-4AE2-95CA-C9C905B617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8901D9-B9FC-4B37-8255-B0C1F5384A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3C6FC3-8A29-49AD-97A0-E496C399F2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8054DAA-FBB9-46E8-8951-5AFFF8B8680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E28E7C-46F4-42AF-B39D-B2A23A05AD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33664A-EBCD-4A19-8DC0-986C318AE1A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164EE3-C910-4585-8F17-AD81AACB22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A151232-7EFF-4C91-9D16-C5ECC8C5862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22,479
22,225
8.79
10,693,546
10,104,337
357,112
5,412,818
9,575,498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B91573-B795-49FA-93DA-2E0E82A15B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C54FD2-66D7-4698-A22D-8F9F1A11F0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E89380-5962-49FF-840C-47EA5260BD1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984ECB-3F50-4B54-96DB-29567469EC6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76353D-2D1C-41F9-9919-031A62894A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E58ABC4-97ED-4C4D-B7E1-EA7F6907BD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999484-518D-4719-829B-D3DEE61D79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E17688-F726-498F-9677-C73987D6ED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0D59A76-B469-4274-8820-31B4A7EEEAD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79A2A2-F4FD-4EAB-BECD-0150DDB8D7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748910-3BA8-4D6F-918A-E013A762E6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FDBF56-4402-4BEE-A3E5-5C45A7D294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491DDD-813B-4825-BA86-89A11C4D6A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84A75A-F665-455B-B65D-23476C63B8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56E6CF-6BAF-459C-863A-0F9785C983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C5A148-66FE-41A9-8351-0DDD4CEBFE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B15F36-66E1-4BC8-9EA6-BCCC828FAFC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55C34E-7601-4E84-80CF-1F3F6AE4C8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ACFC711-7DE9-4A96-91E1-72BEDC16ED4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2D12CD-B5C4-40E7-928A-CF472759B18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0D8021-3158-4EA9-B339-C598656782E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D79BD5-5596-457E-8B7D-C524EA32146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407AC7-7B62-40A8-B300-2F33EBE2C0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080445-2D6E-48F2-80B9-65255A6D96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07B440-EA75-4883-9314-84E14DD40CD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6B8386-40B0-424D-91D9-D3A9930548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668FAFA-82A3-40FD-88EE-E7027F5FB0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EA0343-B7CD-4F26-BC7B-5B8E099ADB3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26C531-B7F4-4844-A54D-1C10C0CA0D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7AF0D5-403B-4317-8C29-94BEE73F5C6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19A8FA1-ADAE-4232-A843-C3CE8F64D2E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38C1AC-E9F6-46F8-8306-A94EBEFFB3F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7ED3845-62E9-453D-B5BE-829E2ACEF41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01A15EF-1090-4A83-9C66-1DC5B69BEA2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4CE6255-973D-48A3-8A28-55656CE0EC7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89AB438-F742-49C5-94EC-2325E28435A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C808A69-48F6-4F92-9101-C8491D1E37C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BC3B296-2D9C-4F3C-8496-15C608294B7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79FF500-B087-47E6-BF49-7E80EA7D139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3C85412-DC29-4A81-89FD-04E388A2513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CB34C8C-A8A0-463D-87F5-D811CC3756C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035381D-6843-4960-96BC-4E9C5D89842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37C087E-87B6-4285-9202-D89B01AB977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E718A5B-052F-413E-941A-60070E7D13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4A18B64-D65C-4BA7-B35B-7339011169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608DBE8-2541-4DE3-8723-A035043DED0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64AAC74-B473-48E9-B658-06169DC44082}"/>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4A7F6AB-6D4B-4C83-A52D-AEB55428AED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DF05927-F322-4D39-BB26-F7CC308C132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118A8E63-8E24-476E-A10C-0C9BC91D0C5E}"/>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2EA6C5-4FE9-462F-944C-0F6880C9D5E3}"/>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5CCAB107-8E1C-4A8A-A0B7-D73EB390E5CC}"/>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333139BC-7B1D-482F-BBBF-3E2878B738A2}"/>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AF04EF7D-4321-4D9B-9CC3-00FA17E821CB}"/>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2EE67B08-7BFD-4E58-B07C-4B4985F4803D}"/>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143ABF74-5189-4EBB-85B6-B06A51950453}"/>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FA92656E-C620-4D86-B759-1B09D69F689A}"/>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58DC62-8274-42A5-9EA5-20987A51D3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8C5DAA-83BB-4CD4-AFD6-73AF5F8464B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106648-ACA1-44E1-B317-3888C8A06F7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343BF41-11F2-4B6C-AAF8-4D9DFEFA1E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42C7F27-A9D3-4CAC-B2D3-D96C8EAD0E7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111942</xdr:rowOff>
    </xdr:from>
    <xdr:to>
      <xdr:col>24</xdr:col>
      <xdr:colOff>114300</xdr:colOff>
      <xdr:row>38</xdr:row>
      <xdr:rowOff>42092</xdr:rowOff>
    </xdr:to>
    <xdr:sp macro="" textlink="">
      <xdr:nvSpPr>
        <xdr:cNvPr id="74" name="楕円 73">
          <a:extLst>
            <a:ext uri="{FF2B5EF4-FFF2-40B4-BE49-F238E27FC236}">
              <a16:creationId xmlns:a16="http://schemas.microsoft.com/office/drawing/2014/main" id="{AF144CE3-1950-4DA4-A3A5-52D9AC73E57F}"/>
            </a:ext>
          </a:extLst>
        </xdr:cNvPr>
        <xdr:cNvSpPr/>
      </xdr:nvSpPr>
      <xdr:spPr>
        <a:xfrm>
          <a:off x="4584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134819</xdr:rowOff>
    </xdr:from>
    <xdr:ext cx="405111" cy="259045"/>
    <xdr:sp macro="" textlink="">
      <xdr:nvSpPr>
        <xdr:cNvPr id="75" name="【図書館】&#10;有形固定資産減価償却率該当値テキスト">
          <a:extLst>
            <a:ext uri="{FF2B5EF4-FFF2-40B4-BE49-F238E27FC236}">
              <a16:creationId xmlns:a16="http://schemas.microsoft.com/office/drawing/2014/main" id="{0D281859-A64C-4DB6-A9CB-610992B50AE3}"/>
            </a:ext>
          </a:extLst>
        </xdr:cNvPr>
        <xdr:cNvSpPr txBox="1"/>
      </xdr:nvSpPr>
      <xdr:spPr>
        <a:xfrm>
          <a:off x="4673600" y="630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76019</xdr:rowOff>
    </xdr:from>
    <xdr:to>
      <xdr:col>20</xdr:col>
      <xdr:colOff>38100</xdr:colOff>
      <xdr:row>38</xdr:row>
      <xdr:rowOff>6169</xdr:rowOff>
    </xdr:to>
    <xdr:sp macro="" textlink="">
      <xdr:nvSpPr>
        <xdr:cNvPr id="76" name="楕円 75">
          <a:extLst>
            <a:ext uri="{FF2B5EF4-FFF2-40B4-BE49-F238E27FC236}">
              <a16:creationId xmlns:a16="http://schemas.microsoft.com/office/drawing/2014/main" id="{A05BB60B-6598-4645-A452-F4E80DC2B2D4}"/>
            </a:ext>
          </a:extLst>
        </xdr:cNvPr>
        <xdr:cNvSpPr/>
      </xdr:nvSpPr>
      <xdr:spPr>
        <a:xfrm>
          <a:off x="374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126819</xdr:rowOff>
    </xdr:from>
    <xdr:to>
      <xdr:col>24</xdr:col>
      <xdr:colOff>63500</xdr:colOff>
      <xdr:row>37</xdr:row>
      <xdr:rowOff>162741</xdr:rowOff>
    </xdr:to>
    <xdr:cxnSp macro="">
      <xdr:nvCxnSpPr>
        <xdr:cNvPr id="77" name="直線コネクタ 76">
          <a:extLst>
            <a:ext uri="{FF2B5EF4-FFF2-40B4-BE49-F238E27FC236}">
              <a16:creationId xmlns:a16="http://schemas.microsoft.com/office/drawing/2014/main" id="{A966E55C-56BA-44D0-B78C-A1E809E113F9}"/>
            </a:ext>
          </a:extLst>
        </xdr:cNvPr>
        <xdr:cNvCxnSpPr/>
      </xdr:nvCxnSpPr>
      <xdr:spPr>
        <a:xfrm>
          <a:off x="3797300" y="647046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41728</xdr:rowOff>
    </xdr:from>
    <xdr:to>
      <xdr:col>15</xdr:col>
      <xdr:colOff>101600</xdr:colOff>
      <xdr:row>37</xdr:row>
      <xdr:rowOff>143328</xdr:rowOff>
    </xdr:to>
    <xdr:sp macro="" textlink="">
      <xdr:nvSpPr>
        <xdr:cNvPr id="78" name="楕円 77">
          <a:extLst>
            <a:ext uri="{FF2B5EF4-FFF2-40B4-BE49-F238E27FC236}">
              <a16:creationId xmlns:a16="http://schemas.microsoft.com/office/drawing/2014/main" id="{26ECACF3-AABB-4215-B9E0-884EC4A9FB94}"/>
            </a:ext>
          </a:extLst>
        </xdr:cNvPr>
        <xdr:cNvSpPr/>
      </xdr:nvSpPr>
      <xdr:spPr>
        <a:xfrm>
          <a:off x="2857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92528</xdr:rowOff>
    </xdr:from>
    <xdr:to>
      <xdr:col>19</xdr:col>
      <xdr:colOff>177800</xdr:colOff>
      <xdr:row>37</xdr:row>
      <xdr:rowOff>126819</xdr:rowOff>
    </xdr:to>
    <xdr:cxnSp macro="">
      <xdr:nvCxnSpPr>
        <xdr:cNvPr id="79" name="直線コネクタ 78">
          <a:extLst>
            <a:ext uri="{FF2B5EF4-FFF2-40B4-BE49-F238E27FC236}">
              <a16:creationId xmlns:a16="http://schemas.microsoft.com/office/drawing/2014/main" id="{1B9CD752-9439-4E45-94BA-EA8AF475E4EC}"/>
            </a:ext>
          </a:extLst>
        </xdr:cNvPr>
        <xdr:cNvCxnSpPr/>
      </xdr:nvCxnSpPr>
      <xdr:spPr>
        <a:xfrm>
          <a:off x="2908300" y="64361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7439</xdr:rowOff>
    </xdr:from>
    <xdr:to>
      <xdr:col>10</xdr:col>
      <xdr:colOff>165100</xdr:colOff>
      <xdr:row>37</xdr:row>
      <xdr:rowOff>109039</xdr:rowOff>
    </xdr:to>
    <xdr:sp macro="" textlink="">
      <xdr:nvSpPr>
        <xdr:cNvPr id="80" name="楕円 79">
          <a:extLst>
            <a:ext uri="{FF2B5EF4-FFF2-40B4-BE49-F238E27FC236}">
              <a16:creationId xmlns:a16="http://schemas.microsoft.com/office/drawing/2014/main" id="{9064FF11-7BE8-4A9B-9C54-A37C2F920CB5}"/>
            </a:ext>
          </a:extLst>
        </xdr:cNvPr>
        <xdr:cNvSpPr/>
      </xdr:nvSpPr>
      <xdr:spPr>
        <a:xfrm>
          <a:off x="1968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58239</xdr:rowOff>
    </xdr:from>
    <xdr:to>
      <xdr:col>15</xdr:col>
      <xdr:colOff>50800</xdr:colOff>
      <xdr:row>37</xdr:row>
      <xdr:rowOff>92528</xdr:rowOff>
    </xdr:to>
    <xdr:cxnSp macro="">
      <xdr:nvCxnSpPr>
        <xdr:cNvPr id="81" name="直線コネクタ 80">
          <a:extLst>
            <a:ext uri="{FF2B5EF4-FFF2-40B4-BE49-F238E27FC236}">
              <a16:creationId xmlns:a16="http://schemas.microsoft.com/office/drawing/2014/main" id="{2E3FD257-212D-4B36-A8A8-ABB3BE1D43EB}"/>
            </a:ext>
          </a:extLst>
        </xdr:cNvPr>
        <xdr:cNvCxnSpPr/>
      </xdr:nvCxnSpPr>
      <xdr:spPr>
        <a:xfrm>
          <a:off x="2019300" y="640188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142966</xdr:rowOff>
    </xdr:from>
    <xdr:to>
      <xdr:col>6</xdr:col>
      <xdr:colOff>38100</xdr:colOff>
      <xdr:row>37</xdr:row>
      <xdr:rowOff>73116</xdr:rowOff>
    </xdr:to>
    <xdr:sp macro="" textlink="">
      <xdr:nvSpPr>
        <xdr:cNvPr id="82" name="楕円 81">
          <a:extLst>
            <a:ext uri="{FF2B5EF4-FFF2-40B4-BE49-F238E27FC236}">
              <a16:creationId xmlns:a16="http://schemas.microsoft.com/office/drawing/2014/main" id="{4CF85C1D-5D15-4887-A342-A032117F3AA7}"/>
            </a:ext>
          </a:extLst>
        </xdr:cNvPr>
        <xdr:cNvSpPr/>
      </xdr:nvSpPr>
      <xdr:spPr>
        <a:xfrm>
          <a:off x="1079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22316</xdr:rowOff>
    </xdr:from>
    <xdr:to>
      <xdr:col>10</xdr:col>
      <xdr:colOff>114300</xdr:colOff>
      <xdr:row>37</xdr:row>
      <xdr:rowOff>58239</xdr:rowOff>
    </xdr:to>
    <xdr:cxnSp macro="">
      <xdr:nvCxnSpPr>
        <xdr:cNvPr id="83" name="直線コネクタ 82">
          <a:extLst>
            <a:ext uri="{FF2B5EF4-FFF2-40B4-BE49-F238E27FC236}">
              <a16:creationId xmlns:a16="http://schemas.microsoft.com/office/drawing/2014/main" id="{3BB19D92-B241-49F4-BF2B-EE5B89D437DB}"/>
            </a:ext>
          </a:extLst>
        </xdr:cNvPr>
        <xdr:cNvCxnSpPr/>
      </xdr:nvCxnSpPr>
      <xdr:spPr>
        <a:xfrm>
          <a:off x="1130300" y="636596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08B4BBD3-3C3B-47D0-98CE-9CC25281E980}"/>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0DC8722E-9229-4F29-BFD1-79899D314AE1}"/>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50EE56DE-55CF-471C-B20D-030DFDB2AA75}"/>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C2B36FEA-2522-4D81-BF6B-18DF4CD61DAF}"/>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22696</xdr:rowOff>
    </xdr:from>
    <xdr:ext cx="405111" cy="259045"/>
    <xdr:sp macro="" textlink="">
      <xdr:nvSpPr>
        <xdr:cNvPr id="88" name="n_1mainValue【図書館】&#10;有形固定資産減価償却率">
          <a:extLst>
            <a:ext uri="{FF2B5EF4-FFF2-40B4-BE49-F238E27FC236}">
              <a16:creationId xmlns:a16="http://schemas.microsoft.com/office/drawing/2014/main" id="{602A7AC4-8E6D-4E7F-915A-FB4E126B1473}"/>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9" name="n_2mainValue【図書館】&#10;有形固定資産減価償却率">
          <a:extLst>
            <a:ext uri="{FF2B5EF4-FFF2-40B4-BE49-F238E27FC236}">
              <a16:creationId xmlns:a16="http://schemas.microsoft.com/office/drawing/2014/main" id="{3EC207F8-9456-4EB4-B312-395CB8FA1B5D}"/>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125566</xdr:rowOff>
    </xdr:from>
    <xdr:ext cx="405111" cy="259045"/>
    <xdr:sp macro="" textlink="">
      <xdr:nvSpPr>
        <xdr:cNvPr id="90" name="n_3mainValue【図書館】&#10;有形固定資産減価償却率">
          <a:extLst>
            <a:ext uri="{FF2B5EF4-FFF2-40B4-BE49-F238E27FC236}">
              <a16:creationId xmlns:a16="http://schemas.microsoft.com/office/drawing/2014/main" id="{36160F28-9DDA-4BB1-A510-CDDD597C21DC}"/>
            </a:ext>
          </a:extLst>
        </xdr:cNvPr>
        <xdr:cNvSpPr txBox="1"/>
      </xdr:nvSpPr>
      <xdr:spPr>
        <a:xfrm>
          <a:off x="1816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91" name="n_4mainValue【図書館】&#10;有形固定資産減価償却率">
          <a:extLst>
            <a:ext uri="{FF2B5EF4-FFF2-40B4-BE49-F238E27FC236}">
              <a16:creationId xmlns:a16="http://schemas.microsoft.com/office/drawing/2014/main" id="{DB15461A-7E4F-4786-B03C-30BE65A20754}"/>
            </a:ext>
          </a:extLst>
        </xdr:cNvPr>
        <xdr:cNvSpPr txBox="1"/>
      </xdr:nvSpPr>
      <xdr:spPr>
        <a:xfrm>
          <a:off x="927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7E6BC39-4F4F-45CA-9ACE-B82B8C014EC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193BE27-ACAC-45B6-B63A-72E616169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6B4B2F3-237F-4011-895A-F20A87061A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EF42CC3-7493-4572-A476-9C1514D2ECB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1D3C843-C0A6-4FEF-B8CF-CF9E35EC25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8045DEE-A348-49A0-8BF3-A561E2DAAFC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AEB66BE-BB9F-46FD-8513-EC3E57A6CC5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258869-3678-4075-AA0D-E4B46CFE9F8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DD93E47-71E5-417D-A218-1BD6536E3C1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F9B4275-BBF6-4826-9693-EFF0CAB64B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9F2C815-BD60-4C9D-AB50-1AF2B6D10D3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B2EEE1C-8A84-409F-90CD-A5F764A92D3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980F3D0-F83D-4A76-BF0C-C5FAB10DE63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DD8B44A-A52E-49E3-944A-C8CC582F649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841F094-4289-4A97-B1EE-7CD287F0288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CC1D6BE-D721-4EC3-81EE-F4073DFDF35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1759649-410B-4482-A442-7CCE6E13DE2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6E770DA-1BF6-4902-A1FE-496E4D66F26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164AF5F-7267-459D-A1C9-4FF6282D93B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CF01413-C9CA-44DF-A7BE-120289625B5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289BE88-8396-4716-B994-8A70D8E78C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47AAA53-D777-4BFE-BB52-2BFDA404175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436E164-69E1-4698-8BCA-4842C50E633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34E2781D-FE56-4D99-9773-43FDB8CB4F9E}"/>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C7AEA46E-2CD3-4557-BB12-D74604B9E781}"/>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CD7927AB-23FB-4D27-96A4-6CD9F5B8E655}"/>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F81191BB-C925-4344-AB59-38B6C8B80983}"/>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1B287E98-02BB-4B32-80A0-0A19B4E41D2F}"/>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55AB5838-3269-4400-9581-32A656BC8A74}"/>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B965AA13-A8FF-45C3-9E24-F819EBF31642}"/>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EE5F3A10-9150-4177-AB2F-7091E6DB0B0B}"/>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48946F56-D10D-4FBC-80D3-D535D99D5A79}"/>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E81C7A25-4E11-4F0D-B27B-A599443D3371}"/>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EB1C6879-3B39-458D-9376-A7F489F5BED9}"/>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B9DEEE2-04DD-45A8-ACD2-6C123ADCA4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C9E6B7A-F6F0-41BA-B21D-44BF438420D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2E4D41C-E140-48D8-9D84-F0D08FD57C3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1B8886-CD19-42BA-9221-C8D4CAD40EC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13FCFFB-6294-4F7D-A8B1-5F038251E97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154940</xdr:rowOff>
    </xdr:from>
    <xdr:to>
      <xdr:col>55</xdr:col>
      <xdr:colOff>50800</xdr:colOff>
      <xdr:row>37</xdr:row>
      <xdr:rowOff>85090</xdr:rowOff>
    </xdr:to>
    <xdr:sp macro="" textlink="">
      <xdr:nvSpPr>
        <xdr:cNvPr id="131" name="楕円 130">
          <a:extLst>
            <a:ext uri="{FF2B5EF4-FFF2-40B4-BE49-F238E27FC236}">
              <a16:creationId xmlns:a16="http://schemas.microsoft.com/office/drawing/2014/main" id="{B892FB71-115E-4C69-BA39-C645B7DDC3F0}"/>
            </a:ext>
          </a:extLst>
        </xdr:cNvPr>
        <xdr:cNvSpPr/>
      </xdr:nvSpPr>
      <xdr:spPr>
        <a:xfrm>
          <a:off x="10426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6367</xdr:rowOff>
    </xdr:from>
    <xdr:ext cx="469744" cy="259045"/>
    <xdr:sp macro="" textlink="">
      <xdr:nvSpPr>
        <xdr:cNvPr id="132" name="【図書館】&#10;一人当たり面積該当値テキスト">
          <a:extLst>
            <a:ext uri="{FF2B5EF4-FFF2-40B4-BE49-F238E27FC236}">
              <a16:creationId xmlns:a16="http://schemas.microsoft.com/office/drawing/2014/main" id="{97EDDDAE-A7EB-4D2D-9CE4-3D046209DD17}"/>
            </a:ext>
          </a:extLst>
        </xdr:cNvPr>
        <xdr:cNvSpPr txBox="1"/>
      </xdr:nvSpPr>
      <xdr:spPr>
        <a:xfrm>
          <a:off x="10515600"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154940</xdr:rowOff>
    </xdr:from>
    <xdr:to>
      <xdr:col>50</xdr:col>
      <xdr:colOff>165100</xdr:colOff>
      <xdr:row>37</xdr:row>
      <xdr:rowOff>85090</xdr:rowOff>
    </xdr:to>
    <xdr:sp macro="" textlink="">
      <xdr:nvSpPr>
        <xdr:cNvPr id="133" name="楕円 132">
          <a:extLst>
            <a:ext uri="{FF2B5EF4-FFF2-40B4-BE49-F238E27FC236}">
              <a16:creationId xmlns:a16="http://schemas.microsoft.com/office/drawing/2014/main" id="{7D03B55F-AF16-4BC4-B93E-F2FA3BC6FBB8}"/>
            </a:ext>
          </a:extLst>
        </xdr:cNvPr>
        <xdr:cNvSpPr/>
      </xdr:nvSpPr>
      <xdr:spPr>
        <a:xfrm>
          <a:off x="958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34290</xdr:rowOff>
    </xdr:from>
    <xdr:to>
      <xdr:col>55</xdr:col>
      <xdr:colOff>0</xdr:colOff>
      <xdr:row>37</xdr:row>
      <xdr:rowOff>34290</xdr:rowOff>
    </xdr:to>
    <xdr:cxnSp macro="">
      <xdr:nvCxnSpPr>
        <xdr:cNvPr id="134" name="直線コネクタ 133">
          <a:extLst>
            <a:ext uri="{FF2B5EF4-FFF2-40B4-BE49-F238E27FC236}">
              <a16:creationId xmlns:a16="http://schemas.microsoft.com/office/drawing/2014/main" id="{78F29D5E-8B87-4B91-86A8-9737D547395E}"/>
            </a:ext>
          </a:extLst>
        </xdr:cNvPr>
        <xdr:cNvCxnSpPr/>
      </xdr:nvCxnSpPr>
      <xdr:spPr>
        <a:xfrm>
          <a:off x="9639300" y="6377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166370</xdr:rowOff>
    </xdr:from>
    <xdr:to>
      <xdr:col>46</xdr:col>
      <xdr:colOff>38100</xdr:colOff>
      <xdr:row>37</xdr:row>
      <xdr:rowOff>96520</xdr:rowOff>
    </xdr:to>
    <xdr:sp macro="" textlink="">
      <xdr:nvSpPr>
        <xdr:cNvPr id="135" name="楕円 134">
          <a:extLst>
            <a:ext uri="{FF2B5EF4-FFF2-40B4-BE49-F238E27FC236}">
              <a16:creationId xmlns:a16="http://schemas.microsoft.com/office/drawing/2014/main" id="{630B6B41-D804-411F-88EA-C1F62E2A633D}"/>
            </a:ext>
          </a:extLst>
        </xdr:cNvPr>
        <xdr:cNvSpPr/>
      </xdr:nvSpPr>
      <xdr:spPr>
        <a:xfrm>
          <a:off x="8699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34290</xdr:rowOff>
    </xdr:from>
    <xdr:to>
      <xdr:col>50</xdr:col>
      <xdr:colOff>114300</xdr:colOff>
      <xdr:row>37</xdr:row>
      <xdr:rowOff>45720</xdr:rowOff>
    </xdr:to>
    <xdr:cxnSp macro="">
      <xdr:nvCxnSpPr>
        <xdr:cNvPr id="136" name="直線コネクタ 135">
          <a:extLst>
            <a:ext uri="{FF2B5EF4-FFF2-40B4-BE49-F238E27FC236}">
              <a16:creationId xmlns:a16="http://schemas.microsoft.com/office/drawing/2014/main" id="{389FF874-7B80-41E4-9986-83090C011A1A}"/>
            </a:ext>
          </a:extLst>
        </xdr:cNvPr>
        <xdr:cNvCxnSpPr/>
      </xdr:nvCxnSpPr>
      <xdr:spPr>
        <a:xfrm flipV="1">
          <a:off x="8750300" y="6377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170180</xdr:rowOff>
    </xdr:from>
    <xdr:to>
      <xdr:col>41</xdr:col>
      <xdr:colOff>101600</xdr:colOff>
      <xdr:row>37</xdr:row>
      <xdr:rowOff>100330</xdr:rowOff>
    </xdr:to>
    <xdr:sp macro="" textlink="">
      <xdr:nvSpPr>
        <xdr:cNvPr id="137" name="楕円 136">
          <a:extLst>
            <a:ext uri="{FF2B5EF4-FFF2-40B4-BE49-F238E27FC236}">
              <a16:creationId xmlns:a16="http://schemas.microsoft.com/office/drawing/2014/main" id="{B352021D-6731-4F0E-83B2-8F10A88D156A}"/>
            </a:ext>
          </a:extLst>
        </xdr:cNvPr>
        <xdr:cNvSpPr/>
      </xdr:nvSpPr>
      <xdr:spPr>
        <a:xfrm>
          <a:off x="7810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45720</xdr:rowOff>
    </xdr:from>
    <xdr:to>
      <xdr:col>45</xdr:col>
      <xdr:colOff>177800</xdr:colOff>
      <xdr:row>37</xdr:row>
      <xdr:rowOff>49530</xdr:rowOff>
    </xdr:to>
    <xdr:cxnSp macro="">
      <xdr:nvCxnSpPr>
        <xdr:cNvPr id="138" name="直線コネクタ 137">
          <a:extLst>
            <a:ext uri="{FF2B5EF4-FFF2-40B4-BE49-F238E27FC236}">
              <a16:creationId xmlns:a16="http://schemas.microsoft.com/office/drawing/2014/main" id="{B36AEA79-7862-4445-9C15-4125833390D9}"/>
            </a:ext>
          </a:extLst>
        </xdr:cNvPr>
        <xdr:cNvCxnSpPr/>
      </xdr:nvCxnSpPr>
      <xdr:spPr>
        <a:xfrm flipV="1">
          <a:off x="7861300" y="6389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2540</xdr:rowOff>
    </xdr:from>
    <xdr:to>
      <xdr:col>36</xdr:col>
      <xdr:colOff>165100</xdr:colOff>
      <xdr:row>37</xdr:row>
      <xdr:rowOff>104140</xdr:rowOff>
    </xdr:to>
    <xdr:sp macro="" textlink="">
      <xdr:nvSpPr>
        <xdr:cNvPr id="139" name="楕円 138">
          <a:extLst>
            <a:ext uri="{FF2B5EF4-FFF2-40B4-BE49-F238E27FC236}">
              <a16:creationId xmlns:a16="http://schemas.microsoft.com/office/drawing/2014/main" id="{387ED45F-0DFF-434F-B5CE-5900C4DEDB3C}"/>
            </a:ext>
          </a:extLst>
        </xdr:cNvPr>
        <xdr:cNvSpPr/>
      </xdr:nvSpPr>
      <xdr:spPr>
        <a:xfrm>
          <a:off x="692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49530</xdr:rowOff>
    </xdr:from>
    <xdr:to>
      <xdr:col>41</xdr:col>
      <xdr:colOff>50800</xdr:colOff>
      <xdr:row>37</xdr:row>
      <xdr:rowOff>53340</xdr:rowOff>
    </xdr:to>
    <xdr:cxnSp macro="">
      <xdr:nvCxnSpPr>
        <xdr:cNvPr id="140" name="直線コネクタ 139">
          <a:extLst>
            <a:ext uri="{FF2B5EF4-FFF2-40B4-BE49-F238E27FC236}">
              <a16:creationId xmlns:a16="http://schemas.microsoft.com/office/drawing/2014/main" id="{CB114806-2414-4D59-BC58-A07B89F0754E}"/>
            </a:ext>
          </a:extLst>
        </xdr:cNvPr>
        <xdr:cNvCxnSpPr/>
      </xdr:nvCxnSpPr>
      <xdr:spPr>
        <a:xfrm flipV="1">
          <a:off x="6972300" y="63931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0D21FB42-2B22-4505-B666-2E3119B1BB56}"/>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080C46F2-BD7A-4DE8-A999-06862683C04A}"/>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11CB21E2-A2EF-4699-ABE0-543BA079DF3C}"/>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E4A7087A-EF11-48F7-BF4C-F567D7F9BB27}"/>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101617</xdr:rowOff>
    </xdr:from>
    <xdr:ext cx="469744" cy="259045"/>
    <xdr:sp macro="" textlink="">
      <xdr:nvSpPr>
        <xdr:cNvPr id="145" name="n_1mainValue【図書館】&#10;一人当たり面積">
          <a:extLst>
            <a:ext uri="{FF2B5EF4-FFF2-40B4-BE49-F238E27FC236}">
              <a16:creationId xmlns:a16="http://schemas.microsoft.com/office/drawing/2014/main" id="{E788DA43-CE33-4F11-8D66-B745E4C5BE83}"/>
            </a:ext>
          </a:extLst>
        </xdr:cNvPr>
        <xdr:cNvSpPr txBox="1"/>
      </xdr:nvSpPr>
      <xdr:spPr>
        <a:xfrm>
          <a:off x="9391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113047</xdr:rowOff>
    </xdr:from>
    <xdr:ext cx="469744" cy="259045"/>
    <xdr:sp macro="" textlink="">
      <xdr:nvSpPr>
        <xdr:cNvPr id="146" name="n_2mainValue【図書館】&#10;一人当たり面積">
          <a:extLst>
            <a:ext uri="{FF2B5EF4-FFF2-40B4-BE49-F238E27FC236}">
              <a16:creationId xmlns:a16="http://schemas.microsoft.com/office/drawing/2014/main" id="{3FCBD75A-8846-49AA-888D-E9233776F19C}"/>
            </a:ext>
          </a:extLst>
        </xdr:cNvPr>
        <xdr:cNvSpPr txBox="1"/>
      </xdr:nvSpPr>
      <xdr:spPr>
        <a:xfrm>
          <a:off x="8515427"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116857</xdr:rowOff>
    </xdr:from>
    <xdr:ext cx="469744" cy="259045"/>
    <xdr:sp macro="" textlink="">
      <xdr:nvSpPr>
        <xdr:cNvPr id="147" name="n_3mainValue【図書館】&#10;一人当たり面積">
          <a:extLst>
            <a:ext uri="{FF2B5EF4-FFF2-40B4-BE49-F238E27FC236}">
              <a16:creationId xmlns:a16="http://schemas.microsoft.com/office/drawing/2014/main" id="{6F3D94D6-D159-4302-968F-B5D2D6830B2B}"/>
            </a:ext>
          </a:extLst>
        </xdr:cNvPr>
        <xdr:cNvSpPr txBox="1"/>
      </xdr:nvSpPr>
      <xdr:spPr>
        <a:xfrm>
          <a:off x="762642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120667</xdr:rowOff>
    </xdr:from>
    <xdr:ext cx="469744" cy="259045"/>
    <xdr:sp macro="" textlink="">
      <xdr:nvSpPr>
        <xdr:cNvPr id="148" name="n_4mainValue【図書館】&#10;一人当たり面積">
          <a:extLst>
            <a:ext uri="{FF2B5EF4-FFF2-40B4-BE49-F238E27FC236}">
              <a16:creationId xmlns:a16="http://schemas.microsoft.com/office/drawing/2014/main" id="{28994F67-5459-4B9F-8ABE-4C54615DDC2C}"/>
            </a:ext>
          </a:extLst>
        </xdr:cNvPr>
        <xdr:cNvSpPr txBox="1"/>
      </xdr:nvSpPr>
      <xdr:spPr>
        <a:xfrm>
          <a:off x="673742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D87CBA9-A0F9-4A26-B9A8-4F6EEFCB9E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A086BE2-7823-438A-8749-00A76AA2D2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A08193A-7BF0-4B44-95F9-07074901DC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F9429D9-1F1E-4B38-9F8A-B34E925F61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4053E6B-C67B-40F0-9734-47765EFE16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249FC00-4C12-4E14-ACE8-4998DE04991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E2D3AFD-DE7E-4CE3-AC4F-7083B8C04B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4BEE1CD-9C13-48D6-90DD-B0E01BA34EB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A02944A-638C-44EA-8F2C-DC59B2F201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69FE1D9-86B5-4AE2-A8DA-48FB0EEE4A0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3850807-66DD-416A-AFF4-732347663DE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1514BAA-E02D-4891-ACDA-ECC89A6640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F00DDCF-1FEF-40BC-9D0E-C4734822886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56E432C-01DE-4463-8C72-0D05913D204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492B8A2-39D1-4CCF-B443-2DB5A12429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CA9E4EF-4DEC-48D8-90D6-6DA3781CBEE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2E2BC72-C3E8-4838-8A18-033258BCD83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1DC882F-A522-4C8D-AE92-A2AA2A76A2A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48057E2-8500-4D4C-8DD9-5135CDD7B4D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CFD096D-B477-4969-9FDC-91188716EFB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527B6A9-09AB-484B-B67D-BC2D2283DF2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9C27F1CB-CAAD-40F8-9CBA-32844A18AD2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01E5DF4-A37A-4B0D-A11B-E87A7BBF3B1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988C430-A4C1-4F20-86B4-AC493F51431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99B151E-EDFB-4DE0-B0A8-0D20F9EBAC7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8A62040F-CC41-4524-9D29-82BC8451DB7B}"/>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78102E7-3ADC-4F70-A23D-89CF1E17BEA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0777759-3393-4E5C-BB11-4973D86FA75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39DCE56D-B2F5-4C59-8F5E-8F953CFD3C72}"/>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5986BF98-3A1C-4ECF-8A9B-AD644B1887D8}"/>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FC585CF-4659-4013-B862-4639210E31A7}"/>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6CEB240-2DD6-43D9-BFDC-6D81B9C5D9DE}"/>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193EDFA1-9AE0-4151-9137-1C6A7F92A7C9}"/>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8A81FE4D-E931-4C18-884F-1DF168A59E73}"/>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2F8DFC89-314D-4201-9390-B9DFB7396912}"/>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A3B1721-0BB0-4E0F-8D1E-1C9F84C3C8C2}"/>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BA21BB8-BE7C-4F42-B841-E08D6F39F3B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7C28AA-A36E-4AEA-A766-8828FBC766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F2110E9-C088-43D8-9C90-1F032B707F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0D25982-FE10-444D-9D51-E7C9D2FC0C5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962B490-6DBD-40F8-AAA2-A05AE5B292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145143</xdr:rowOff>
    </xdr:from>
    <xdr:to>
      <xdr:col>24</xdr:col>
      <xdr:colOff>114300</xdr:colOff>
      <xdr:row>62</xdr:row>
      <xdr:rowOff>75293</xdr:rowOff>
    </xdr:to>
    <xdr:sp macro="" textlink="">
      <xdr:nvSpPr>
        <xdr:cNvPr id="190" name="楕円 189">
          <a:extLst>
            <a:ext uri="{FF2B5EF4-FFF2-40B4-BE49-F238E27FC236}">
              <a16:creationId xmlns:a16="http://schemas.microsoft.com/office/drawing/2014/main" id="{0212EEB7-6C50-4B8A-A975-5D8C98EDC602}"/>
            </a:ext>
          </a:extLst>
        </xdr:cNvPr>
        <xdr:cNvSpPr/>
      </xdr:nvSpPr>
      <xdr:spPr>
        <a:xfrm>
          <a:off x="4584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123570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3695B55E-175F-45DF-966D-919376BC2F96}"/>
            </a:ext>
          </a:extLst>
        </xdr:cNvPr>
        <xdr:cNvSpPr txBox="1"/>
      </xdr:nvSpPr>
      <xdr:spPr>
        <a:xfrm>
          <a:off x="4673600"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92" name="楕円 191">
          <a:extLst>
            <a:ext uri="{FF2B5EF4-FFF2-40B4-BE49-F238E27FC236}">
              <a16:creationId xmlns:a16="http://schemas.microsoft.com/office/drawing/2014/main" id="{BA9D0BA4-5D57-432A-A557-056B83952DE7}"/>
            </a:ext>
          </a:extLst>
        </xdr:cNvPr>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24493</xdr:rowOff>
    </xdr:to>
    <xdr:cxnSp macro="">
      <xdr:nvCxnSpPr>
        <xdr:cNvPr id="193" name="直線コネクタ 192">
          <a:extLst>
            <a:ext uri="{FF2B5EF4-FFF2-40B4-BE49-F238E27FC236}">
              <a16:creationId xmlns:a16="http://schemas.microsoft.com/office/drawing/2014/main" id="{1E143A11-AD5B-4D8E-B86C-14C10A3201EC}"/>
            </a:ext>
          </a:extLst>
        </xdr:cNvPr>
        <xdr:cNvCxnSpPr/>
      </xdr:nvCxnSpPr>
      <xdr:spPr>
        <a:xfrm>
          <a:off x="3797300" y="1061847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112485</xdr:rowOff>
    </xdr:from>
    <xdr:to>
      <xdr:col>15</xdr:col>
      <xdr:colOff>101600</xdr:colOff>
      <xdr:row>62</xdr:row>
      <xdr:rowOff>42635</xdr:rowOff>
    </xdr:to>
    <xdr:sp macro="" textlink="">
      <xdr:nvSpPr>
        <xdr:cNvPr id="194" name="楕円 193">
          <a:extLst>
            <a:ext uri="{FF2B5EF4-FFF2-40B4-BE49-F238E27FC236}">
              <a16:creationId xmlns:a16="http://schemas.microsoft.com/office/drawing/2014/main" id="{4565869D-B814-4EB8-BDF0-F23E0A008D97}"/>
            </a:ext>
          </a:extLst>
        </xdr:cNvPr>
        <xdr:cNvSpPr/>
      </xdr:nvSpPr>
      <xdr:spPr>
        <a:xfrm>
          <a:off x="2857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61</xdr:row>
      <xdr:rowOff>163285</xdr:rowOff>
    </xdr:to>
    <xdr:cxnSp macro="">
      <xdr:nvCxnSpPr>
        <xdr:cNvPr id="195" name="直線コネクタ 194">
          <a:extLst>
            <a:ext uri="{FF2B5EF4-FFF2-40B4-BE49-F238E27FC236}">
              <a16:creationId xmlns:a16="http://schemas.microsoft.com/office/drawing/2014/main" id="{F8519382-C63D-4232-9B8E-0885F190A9F6}"/>
            </a:ext>
          </a:extLst>
        </xdr:cNvPr>
        <xdr:cNvCxnSpPr/>
      </xdr:nvCxnSpPr>
      <xdr:spPr>
        <a:xfrm flipV="1">
          <a:off x="2908300" y="106184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96" name="楕円 195">
          <a:extLst>
            <a:ext uri="{FF2B5EF4-FFF2-40B4-BE49-F238E27FC236}">
              <a16:creationId xmlns:a16="http://schemas.microsoft.com/office/drawing/2014/main" id="{E60C4B10-844E-43A7-BCE3-4154C4B70EA4}"/>
            </a:ext>
          </a:extLst>
        </xdr:cNvPr>
        <xdr:cNvSpPr/>
      </xdr:nvSpPr>
      <xdr:spPr>
        <a:xfrm>
          <a:off x="1968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124097</xdr:rowOff>
    </xdr:from>
    <xdr:to>
      <xdr:col>15</xdr:col>
      <xdr:colOff>50800</xdr:colOff>
      <xdr:row>61</xdr:row>
      <xdr:rowOff>163285</xdr:rowOff>
    </xdr:to>
    <xdr:cxnSp macro="">
      <xdr:nvCxnSpPr>
        <xdr:cNvPr id="197" name="直線コネクタ 196">
          <a:extLst>
            <a:ext uri="{FF2B5EF4-FFF2-40B4-BE49-F238E27FC236}">
              <a16:creationId xmlns:a16="http://schemas.microsoft.com/office/drawing/2014/main" id="{D4BBA770-65D2-4ED0-98E4-C8D0A31B5128}"/>
            </a:ext>
          </a:extLst>
        </xdr:cNvPr>
        <xdr:cNvCxnSpPr/>
      </xdr:nvCxnSpPr>
      <xdr:spPr>
        <a:xfrm>
          <a:off x="2019300" y="1058254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58601</xdr:rowOff>
    </xdr:from>
    <xdr:to>
      <xdr:col>6</xdr:col>
      <xdr:colOff>38100</xdr:colOff>
      <xdr:row>61</xdr:row>
      <xdr:rowOff>160201</xdr:rowOff>
    </xdr:to>
    <xdr:sp macro="" textlink="">
      <xdr:nvSpPr>
        <xdr:cNvPr id="198" name="楕円 197">
          <a:extLst>
            <a:ext uri="{FF2B5EF4-FFF2-40B4-BE49-F238E27FC236}">
              <a16:creationId xmlns:a16="http://schemas.microsoft.com/office/drawing/2014/main" id="{F543D1AA-F324-48C3-B0AF-5ADDB5E79969}"/>
            </a:ext>
          </a:extLst>
        </xdr:cNvPr>
        <xdr:cNvSpPr/>
      </xdr:nvSpPr>
      <xdr:spPr>
        <a:xfrm>
          <a:off x="1079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109401</xdr:rowOff>
    </xdr:from>
    <xdr:to>
      <xdr:col>10</xdr:col>
      <xdr:colOff>114300</xdr:colOff>
      <xdr:row>61</xdr:row>
      <xdr:rowOff>124097</xdr:rowOff>
    </xdr:to>
    <xdr:cxnSp macro="">
      <xdr:nvCxnSpPr>
        <xdr:cNvPr id="199" name="直線コネクタ 198">
          <a:extLst>
            <a:ext uri="{FF2B5EF4-FFF2-40B4-BE49-F238E27FC236}">
              <a16:creationId xmlns:a16="http://schemas.microsoft.com/office/drawing/2014/main" id="{987A3CE3-F0B3-47BC-9F6A-15F7F46A586B}"/>
            </a:ext>
          </a:extLst>
        </xdr:cNvPr>
        <xdr:cNvCxnSpPr/>
      </xdr:nvCxnSpPr>
      <xdr:spPr>
        <a:xfrm>
          <a:off x="1130300" y="1056785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3AB97AFD-E692-4F08-9574-7BE9E87702E4}"/>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83A49395-71FB-430A-99A9-703E2606615C}"/>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43E0A393-9BEA-485A-B659-F7FB40709EC8}"/>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A7906BC5-49C2-4E42-BA65-3C6309123132}"/>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204" name="n_1mainValue【体育館・プール】&#10;有形固定資産減価償却率">
          <a:extLst>
            <a:ext uri="{FF2B5EF4-FFF2-40B4-BE49-F238E27FC236}">
              <a16:creationId xmlns:a16="http://schemas.microsoft.com/office/drawing/2014/main" id="{B959F8B0-9AAF-46F4-8864-C7234E046BCD}"/>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33762</xdr:rowOff>
    </xdr:from>
    <xdr:ext cx="405111" cy="259045"/>
    <xdr:sp macro="" textlink="">
      <xdr:nvSpPr>
        <xdr:cNvPr id="205" name="n_2mainValue【体育館・プール】&#10;有形固定資産減価償却率">
          <a:extLst>
            <a:ext uri="{FF2B5EF4-FFF2-40B4-BE49-F238E27FC236}">
              <a16:creationId xmlns:a16="http://schemas.microsoft.com/office/drawing/2014/main" id="{CDB30849-E1B7-4548-BC14-FC852830C818}"/>
            </a:ext>
          </a:extLst>
        </xdr:cNvPr>
        <xdr:cNvSpPr txBox="1"/>
      </xdr:nvSpPr>
      <xdr:spPr>
        <a:xfrm>
          <a:off x="2705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166024</xdr:rowOff>
    </xdr:from>
    <xdr:ext cx="405111" cy="259045"/>
    <xdr:sp macro="" textlink="">
      <xdr:nvSpPr>
        <xdr:cNvPr id="206" name="n_3mainValue【体育館・プール】&#10;有形固定資産減価償却率">
          <a:extLst>
            <a:ext uri="{FF2B5EF4-FFF2-40B4-BE49-F238E27FC236}">
              <a16:creationId xmlns:a16="http://schemas.microsoft.com/office/drawing/2014/main" id="{BFEE6C61-3829-45B5-8DBF-3597E5A2630E}"/>
            </a:ext>
          </a:extLst>
        </xdr:cNvPr>
        <xdr:cNvSpPr txBox="1"/>
      </xdr:nvSpPr>
      <xdr:spPr>
        <a:xfrm>
          <a:off x="1816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207" name="n_4mainValue【体育館・プール】&#10;有形固定資産減価償却率">
          <a:extLst>
            <a:ext uri="{FF2B5EF4-FFF2-40B4-BE49-F238E27FC236}">
              <a16:creationId xmlns:a16="http://schemas.microsoft.com/office/drawing/2014/main" id="{8828BD52-BCEE-40AE-A971-CE3D6C9932C3}"/>
            </a:ext>
          </a:extLst>
        </xdr:cNvPr>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02559B3-439D-4963-989F-81B7524AAF9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4885AED-6342-4505-9A0A-DE0BA78781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D46A322-BB18-4FCE-8390-BCF09CB91D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700055A-94DC-483A-A22E-76C1396F5C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419A3B7-DC9D-47E0-9828-A161C57F27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D3B8B36-7236-4897-BC05-DE04104361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4F6DDAF3-3F8F-4B23-902E-C0AA419477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9F05833-EC53-42F6-9912-118CDD44295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8D062F1-2CEC-4F4F-B3A4-76CA8CEF56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9DA87FB-103E-4694-9AA1-CDFADD7CDE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9130E6A6-E92E-4BF3-B0D9-F4564BB8417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E6428A36-5618-4A4F-8969-27415810024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72F29FD-BA26-4EF2-A479-F99B8FB20B7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A5BCB6C8-E7A4-48E7-9375-86ABA455514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BFBF5B6-BEA4-41DC-AA9F-168135F7272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23D32A4A-71DC-4C38-A537-7BC4B461F8B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60E4734D-33D5-458F-92A1-6581A802EEA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5A824C9B-DBBB-4123-A9AA-AEC69FAB5AA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41418A6-EF96-4A7D-8A45-D73AC947229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067476F-EE85-4A9C-BEE5-88E587D04CF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6BC4C25-40D8-4903-A05C-5659AE2A116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6B4824B9-4CE4-4C2E-8267-EFE609847E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4524AFAD-CBF2-4660-9B7F-0496218FB6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9346C955-2C91-458D-A924-C585E0406DD8}"/>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D5598BF6-6118-4581-9CFC-2F1432C0982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B8635995-1E2E-461F-B1BC-EF680E8FAC34}"/>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5EF567EF-9968-4AD8-92BA-DF9BDDCA88F3}"/>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BAFA0C97-3CD8-4AC5-AD50-B05813061BC5}"/>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016D31FC-5F4E-4643-962A-597C67FDC593}"/>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C5886BCF-C8EA-41DF-8361-3501366883AB}"/>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7A283C57-32E2-4A5D-8F8B-54923101C35C}"/>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1FBC05D7-29DF-4A7C-8720-7D72059E6B2C}"/>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255F2FCF-55A2-44D1-AE27-0E669ECD2DE1}"/>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A64A9F96-CFE1-4161-AE05-560E49717C7D}"/>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7653401-475B-46AA-99AD-DF36314832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17CDB92-CB7E-4465-9ED4-9C969B93FA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059C175-0C0E-4542-8632-4AB8BB8BFE2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3002FF0-3EDA-4B85-BC45-D59BDB14E9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B8FA656-8D49-41D0-A8EC-37BCF5B908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42545</xdr:rowOff>
    </xdr:from>
    <xdr:to>
      <xdr:col>55</xdr:col>
      <xdr:colOff>50800</xdr:colOff>
      <xdr:row>60</xdr:row>
      <xdr:rowOff>144145</xdr:rowOff>
    </xdr:to>
    <xdr:sp macro="" textlink="">
      <xdr:nvSpPr>
        <xdr:cNvPr id="247" name="楕円 246">
          <a:extLst>
            <a:ext uri="{FF2B5EF4-FFF2-40B4-BE49-F238E27FC236}">
              <a16:creationId xmlns:a16="http://schemas.microsoft.com/office/drawing/2014/main" id="{1BB8DCE9-0806-47A2-8360-687416652B66}"/>
            </a:ext>
          </a:extLst>
        </xdr:cNvPr>
        <xdr:cNvSpPr/>
      </xdr:nvSpPr>
      <xdr:spPr>
        <a:xfrm>
          <a:off x="104267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65422</xdr:rowOff>
    </xdr:from>
    <xdr:ext cx="469744" cy="259045"/>
    <xdr:sp macro="" textlink="">
      <xdr:nvSpPr>
        <xdr:cNvPr id="248" name="【体育館・プール】&#10;一人当たり面積該当値テキスト">
          <a:extLst>
            <a:ext uri="{FF2B5EF4-FFF2-40B4-BE49-F238E27FC236}">
              <a16:creationId xmlns:a16="http://schemas.microsoft.com/office/drawing/2014/main" id="{1BDA9C12-44D6-4C96-942C-ED5D35AA7688}"/>
            </a:ext>
          </a:extLst>
        </xdr:cNvPr>
        <xdr:cNvSpPr txBox="1"/>
      </xdr:nvSpPr>
      <xdr:spPr>
        <a:xfrm>
          <a:off x="10515600"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44450</xdr:rowOff>
    </xdr:from>
    <xdr:to>
      <xdr:col>50</xdr:col>
      <xdr:colOff>165100</xdr:colOff>
      <xdr:row>60</xdr:row>
      <xdr:rowOff>146050</xdr:rowOff>
    </xdr:to>
    <xdr:sp macro="" textlink="">
      <xdr:nvSpPr>
        <xdr:cNvPr id="249" name="楕円 248">
          <a:extLst>
            <a:ext uri="{FF2B5EF4-FFF2-40B4-BE49-F238E27FC236}">
              <a16:creationId xmlns:a16="http://schemas.microsoft.com/office/drawing/2014/main" id="{35CD8429-B0AE-49B3-93AA-1098B1A75DA0}"/>
            </a:ext>
          </a:extLst>
        </xdr:cNvPr>
        <xdr:cNvSpPr/>
      </xdr:nvSpPr>
      <xdr:spPr>
        <a:xfrm>
          <a:off x="9588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93345</xdr:rowOff>
    </xdr:from>
    <xdr:to>
      <xdr:col>55</xdr:col>
      <xdr:colOff>0</xdr:colOff>
      <xdr:row>60</xdr:row>
      <xdr:rowOff>95250</xdr:rowOff>
    </xdr:to>
    <xdr:cxnSp macro="">
      <xdr:nvCxnSpPr>
        <xdr:cNvPr id="250" name="直線コネクタ 249">
          <a:extLst>
            <a:ext uri="{FF2B5EF4-FFF2-40B4-BE49-F238E27FC236}">
              <a16:creationId xmlns:a16="http://schemas.microsoft.com/office/drawing/2014/main" id="{FB9BD9D0-3B31-41E9-8A16-FA88DEE9710A}"/>
            </a:ext>
          </a:extLst>
        </xdr:cNvPr>
        <xdr:cNvCxnSpPr/>
      </xdr:nvCxnSpPr>
      <xdr:spPr>
        <a:xfrm flipV="1">
          <a:off x="9639300" y="103803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109220</xdr:rowOff>
    </xdr:from>
    <xdr:to>
      <xdr:col>46</xdr:col>
      <xdr:colOff>38100</xdr:colOff>
      <xdr:row>61</xdr:row>
      <xdr:rowOff>39370</xdr:rowOff>
    </xdr:to>
    <xdr:sp macro="" textlink="">
      <xdr:nvSpPr>
        <xdr:cNvPr id="251" name="楕円 250">
          <a:extLst>
            <a:ext uri="{FF2B5EF4-FFF2-40B4-BE49-F238E27FC236}">
              <a16:creationId xmlns:a16="http://schemas.microsoft.com/office/drawing/2014/main" id="{D41902C4-BD51-467F-BFA6-E2C24D7FD327}"/>
            </a:ext>
          </a:extLst>
        </xdr:cNvPr>
        <xdr:cNvSpPr/>
      </xdr:nvSpPr>
      <xdr:spPr>
        <a:xfrm>
          <a:off x="869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95250</xdr:rowOff>
    </xdr:from>
    <xdr:to>
      <xdr:col>50</xdr:col>
      <xdr:colOff>114300</xdr:colOff>
      <xdr:row>60</xdr:row>
      <xdr:rowOff>160020</xdr:rowOff>
    </xdr:to>
    <xdr:cxnSp macro="">
      <xdr:nvCxnSpPr>
        <xdr:cNvPr id="252" name="直線コネクタ 251">
          <a:extLst>
            <a:ext uri="{FF2B5EF4-FFF2-40B4-BE49-F238E27FC236}">
              <a16:creationId xmlns:a16="http://schemas.microsoft.com/office/drawing/2014/main" id="{57D605DE-EA88-4A49-BEB0-BB1D1310E2E9}"/>
            </a:ext>
          </a:extLst>
        </xdr:cNvPr>
        <xdr:cNvCxnSpPr/>
      </xdr:nvCxnSpPr>
      <xdr:spPr>
        <a:xfrm flipV="1">
          <a:off x="8750300" y="103822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113030</xdr:rowOff>
    </xdr:from>
    <xdr:to>
      <xdr:col>41</xdr:col>
      <xdr:colOff>101600</xdr:colOff>
      <xdr:row>61</xdr:row>
      <xdr:rowOff>43180</xdr:rowOff>
    </xdr:to>
    <xdr:sp macro="" textlink="">
      <xdr:nvSpPr>
        <xdr:cNvPr id="253" name="楕円 252">
          <a:extLst>
            <a:ext uri="{FF2B5EF4-FFF2-40B4-BE49-F238E27FC236}">
              <a16:creationId xmlns:a16="http://schemas.microsoft.com/office/drawing/2014/main" id="{1C1EE0CD-5DAB-47C9-BFC0-89850BFD6B06}"/>
            </a:ext>
          </a:extLst>
        </xdr:cNvPr>
        <xdr:cNvSpPr/>
      </xdr:nvSpPr>
      <xdr:spPr>
        <a:xfrm>
          <a:off x="7810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60</xdr:row>
      <xdr:rowOff>163830</xdr:rowOff>
    </xdr:to>
    <xdr:cxnSp macro="">
      <xdr:nvCxnSpPr>
        <xdr:cNvPr id="254" name="直線コネクタ 253">
          <a:extLst>
            <a:ext uri="{FF2B5EF4-FFF2-40B4-BE49-F238E27FC236}">
              <a16:creationId xmlns:a16="http://schemas.microsoft.com/office/drawing/2014/main" id="{B2E2DB6D-D8B5-46E0-B44C-E5E58AC6DADD}"/>
            </a:ext>
          </a:extLst>
        </xdr:cNvPr>
        <xdr:cNvCxnSpPr/>
      </xdr:nvCxnSpPr>
      <xdr:spPr>
        <a:xfrm flipV="1">
          <a:off x="7861300" y="1044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113030</xdr:rowOff>
    </xdr:from>
    <xdr:to>
      <xdr:col>36</xdr:col>
      <xdr:colOff>165100</xdr:colOff>
      <xdr:row>61</xdr:row>
      <xdr:rowOff>43180</xdr:rowOff>
    </xdr:to>
    <xdr:sp macro="" textlink="">
      <xdr:nvSpPr>
        <xdr:cNvPr id="255" name="楕円 254">
          <a:extLst>
            <a:ext uri="{FF2B5EF4-FFF2-40B4-BE49-F238E27FC236}">
              <a16:creationId xmlns:a16="http://schemas.microsoft.com/office/drawing/2014/main" id="{B1823C3D-B649-43C7-8C51-37AE7EE1D2CC}"/>
            </a:ext>
          </a:extLst>
        </xdr:cNvPr>
        <xdr:cNvSpPr/>
      </xdr:nvSpPr>
      <xdr:spPr>
        <a:xfrm>
          <a:off x="6921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163830</xdr:rowOff>
    </xdr:from>
    <xdr:to>
      <xdr:col>41</xdr:col>
      <xdr:colOff>50800</xdr:colOff>
      <xdr:row>60</xdr:row>
      <xdr:rowOff>163830</xdr:rowOff>
    </xdr:to>
    <xdr:cxnSp macro="">
      <xdr:nvCxnSpPr>
        <xdr:cNvPr id="256" name="直線コネクタ 255">
          <a:extLst>
            <a:ext uri="{FF2B5EF4-FFF2-40B4-BE49-F238E27FC236}">
              <a16:creationId xmlns:a16="http://schemas.microsoft.com/office/drawing/2014/main" id="{45B70324-C562-4E64-8E1B-AC74873F846A}"/>
            </a:ext>
          </a:extLst>
        </xdr:cNvPr>
        <xdr:cNvCxnSpPr/>
      </xdr:nvCxnSpPr>
      <xdr:spPr>
        <a:xfrm>
          <a:off x="6972300" y="1045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51BDE199-5A70-4C3A-B3EF-708E6FB3C295}"/>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2D7C1BCE-2AE2-4B01-9163-34759B84EB24}"/>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B956BBFD-8EAD-4C1E-8372-EA4E59B44E5F}"/>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AE84306E-5920-4317-8A0E-75033ABB35F4}"/>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162577</xdr:rowOff>
    </xdr:from>
    <xdr:ext cx="469744" cy="259045"/>
    <xdr:sp macro="" textlink="">
      <xdr:nvSpPr>
        <xdr:cNvPr id="261" name="n_1mainValue【体育館・プール】&#10;一人当たり面積">
          <a:extLst>
            <a:ext uri="{FF2B5EF4-FFF2-40B4-BE49-F238E27FC236}">
              <a16:creationId xmlns:a16="http://schemas.microsoft.com/office/drawing/2014/main" id="{8688486B-43E0-4CE3-A35E-82D4954D7061}"/>
            </a:ext>
          </a:extLst>
        </xdr:cNvPr>
        <xdr:cNvSpPr txBox="1"/>
      </xdr:nvSpPr>
      <xdr:spPr>
        <a:xfrm>
          <a:off x="939172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55897</xdr:rowOff>
    </xdr:from>
    <xdr:ext cx="469744" cy="259045"/>
    <xdr:sp macro="" textlink="">
      <xdr:nvSpPr>
        <xdr:cNvPr id="262" name="n_2mainValue【体育館・プール】&#10;一人当たり面積">
          <a:extLst>
            <a:ext uri="{FF2B5EF4-FFF2-40B4-BE49-F238E27FC236}">
              <a16:creationId xmlns:a16="http://schemas.microsoft.com/office/drawing/2014/main" id="{33FB851B-774C-4FB3-9225-F3F29A504737}"/>
            </a:ext>
          </a:extLst>
        </xdr:cNvPr>
        <xdr:cNvSpPr txBox="1"/>
      </xdr:nvSpPr>
      <xdr:spPr>
        <a:xfrm>
          <a:off x="8515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59707</xdr:rowOff>
    </xdr:from>
    <xdr:ext cx="469744" cy="259045"/>
    <xdr:sp macro="" textlink="">
      <xdr:nvSpPr>
        <xdr:cNvPr id="263" name="n_3mainValue【体育館・プール】&#10;一人当たり面積">
          <a:extLst>
            <a:ext uri="{FF2B5EF4-FFF2-40B4-BE49-F238E27FC236}">
              <a16:creationId xmlns:a16="http://schemas.microsoft.com/office/drawing/2014/main" id="{D811A5CF-D020-4FB5-BE43-72BC55735BD4}"/>
            </a:ext>
          </a:extLst>
        </xdr:cNvPr>
        <xdr:cNvSpPr txBox="1"/>
      </xdr:nvSpPr>
      <xdr:spPr>
        <a:xfrm>
          <a:off x="7626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59707</xdr:rowOff>
    </xdr:from>
    <xdr:ext cx="469744" cy="259045"/>
    <xdr:sp macro="" textlink="">
      <xdr:nvSpPr>
        <xdr:cNvPr id="264" name="n_4mainValue【体育館・プール】&#10;一人当たり面積">
          <a:extLst>
            <a:ext uri="{FF2B5EF4-FFF2-40B4-BE49-F238E27FC236}">
              <a16:creationId xmlns:a16="http://schemas.microsoft.com/office/drawing/2014/main" id="{306F2B2E-F6DA-4420-BD90-D85993CEC9A4}"/>
            </a:ext>
          </a:extLst>
        </xdr:cNvPr>
        <xdr:cNvSpPr txBox="1"/>
      </xdr:nvSpPr>
      <xdr:spPr>
        <a:xfrm>
          <a:off x="6737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5C6EEAC-BE91-4DCD-92DE-DC96421CA4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CF31F1F-1C27-444B-9FB1-E9D39B9E5B1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63735E3-9619-446B-9C81-FA14740A1F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AC0D915-9189-4451-877E-4601C376D9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17831B4-5917-48F4-8FDF-BE42EED737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2BA9F77-9CCD-4208-B893-E04B455A4D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5B3649F-C829-4D2F-8C54-0FA6427517A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2C88059-260B-4178-BCF2-DD049262219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2C0B95EE-AC0A-49E7-BDF8-55EE7BB30EF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2919B6FD-8AD4-45F0-BF30-A7B2EC9C1A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76438FC7-43F8-445E-B92E-B636E262D68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F1CEA58B-86C0-4F6F-AD7F-356C8BA2C77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34C5661F-B203-4A58-9AC1-356F34D1A8D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D4B76BCA-D1E7-4C92-A02D-7D0E2A919BD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CAE77433-7539-4DDB-9847-4EE32485724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FCB968B9-8284-44EC-B074-0122AC03454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7519D63F-A393-4275-8226-DABD823CFE1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169D34AE-CD05-4963-BE60-4F49F85298F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ED3D0BCC-57D2-4360-BA98-E4D192361C5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864BBDA-2666-486D-BC14-537FE6AE52D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DE52C1C2-2274-475E-8F64-DE39F9AB951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3E960279-36A4-4E75-BAE5-2553CAC76AD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CB6F576C-788D-48B0-832B-281F0DB2828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C011AEFA-96E3-410D-8631-2405441CE4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EB918378-E2E6-4665-8019-B35DEED8C873}"/>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26744870-A488-4741-93EB-DC894A5E13F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CB019817-3AB6-424A-BF1F-E6AD734B8AB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C7B542F2-DFFE-4C64-8BC9-A92DE1C8BDF5}"/>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906259DB-1A94-4550-ABFD-2B38270F89B2}"/>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E531344-57D5-4F5E-9BF0-BA2033D3244D}"/>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D48E5890-15AF-4CD2-A11F-A9DD7437F146}"/>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3D8F53A9-4E97-4793-B92F-AE95E0B29909}"/>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857F8EE5-4CA9-43D3-B244-B697641E30A8}"/>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868D33B1-8F70-4E2C-BB60-6A6845485901}"/>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6414618B-2206-4377-8F8E-B1DFA8E450D7}"/>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89B7F52-C92A-45DE-91C4-0CE7CBD9B6D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8177728-7704-47A1-8B08-097E3E5985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A48BCDF-4267-4B3A-9BD5-D30839917D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7E16EBE-C4B3-414A-807D-97B6EF278B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ED9EF50-4267-4A91-8B57-4A4F28E465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305" name="楕円 304">
          <a:extLst>
            <a:ext uri="{FF2B5EF4-FFF2-40B4-BE49-F238E27FC236}">
              <a16:creationId xmlns:a16="http://schemas.microsoft.com/office/drawing/2014/main" id="{681775ED-B549-4F1E-9E50-CB7B8737B651}"/>
            </a:ext>
          </a:extLst>
        </xdr:cNvPr>
        <xdr:cNvSpPr/>
      </xdr:nvSpPr>
      <xdr:spPr>
        <a:xfrm>
          <a:off x="4584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C3FD8FF5-8D5E-4D5C-976A-5A83733469B8}"/>
            </a:ext>
          </a:extLst>
        </xdr:cNvPr>
        <xdr:cNvSpPr txBox="1"/>
      </xdr:nvSpPr>
      <xdr:spPr>
        <a:xfrm>
          <a:off x="4673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307" name="楕円 306">
          <a:extLst>
            <a:ext uri="{FF2B5EF4-FFF2-40B4-BE49-F238E27FC236}">
              <a16:creationId xmlns:a16="http://schemas.microsoft.com/office/drawing/2014/main" id="{A0448BD0-06A9-4DBA-BD08-4C3C1DDAB042}"/>
            </a:ext>
          </a:extLst>
        </xdr:cNvPr>
        <xdr:cNvSpPr/>
      </xdr:nvSpPr>
      <xdr:spPr>
        <a:xfrm>
          <a:off x="3746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60961</xdr:rowOff>
    </xdr:to>
    <xdr:cxnSp macro="">
      <xdr:nvCxnSpPr>
        <xdr:cNvPr id="308" name="直線コネクタ 307">
          <a:extLst>
            <a:ext uri="{FF2B5EF4-FFF2-40B4-BE49-F238E27FC236}">
              <a16:creationId xmlns:a16="http://schemas.microsoft.com/office/drawing/2014/main" id="{7314A859-87D7-4E2D-8AD4-D41B09024CEB}"/>
            </a:ext>
          </a:extLst>
        </xdr:cNvPr>
        <xdr:cNvCxnSpPr/>
      </xdr:nvCxnSpPr>
      <xdr:spPr>
        <a:xfrm>
          <a:off x="3797300" y="144094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84455</xdr:rowOff>
    </xdr:from>
    <xdr:to>
      <xdr:col>15</xdr:col>
      <xdr:colOff>101600</xdr:colOff>
      <xdr:row>84</xdr:row>
      <xdr:rowOff>14605</xdr:rowOff>
    </xdr:to>
    <xdr:sp macro="" textlink="">
      <xdr:nvSpPr>
        <xdr:cNvPr id="309" name="楕円 308">
          <a:extLst>
            <a:ext uri="{FF2B5EF4-FFF2-40B4-BE49-F238E27FC236}">
              <a16:creationId xmlns:a16="http://schemas.microsoft.com/office/drawing/2014/main" id="{4900E5FD-238F-4F6E-AA5F-A301CDAF501F}"/>
            </a:ext>
          </a:extLst>
        </xdr:cNvPr>
        <xdr:cNvSpPr/>
      </xdr:nvSpPr>
      <xdr:spPr>
        <a:xfrm>
          <a:off x="2857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135255</xdr:rowOff>
    </xdr:from>
    <xdr:to>
      <xdr:col>19</xdr:col>
      <xdr:colOff>177800</xdr:colOff>
      <xdr:row>84</xdr:row>
      <xdr:rowOff>7620</xdr:rowOff>
    </xdr:to>
    <xdr:cxnSp macro="">
      <xdr:nvCxnSpPr>
        <xdr:cNvPr id="310" name="直線コネクタ 309">
          <a:extLst>
            <a:ext uri="{FF2B5EF4-FFF2-40B4-BE49-F238E27FC236}">
              <a16:creationId xmlns:a16="http://schemas.microsoft.com/office/drawing/2014/main" id="{2E862451-8373-4E6B-827D-871D667A4FB2}"/>
            </a:ext>
          </a:extLst>
        </xdr:cNvPr>
        <xdr:cNvCxnSpPr/>
      </xdr:nvCxnSpPr>
      <xdr:spPr>
        <a:xfrm>
          <a:off x="2908300" y="143656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33020</xdr:rowOff>
    </xdr:from>
    <xdr:to>
      <xdr:col>10</xdr:col>
      <xdr:colOff>165100</xdr:colOff>
      <xdr:row>83</xdr:row>
      <xdr:rowOff>134620</xdr:rowOff>
    </xdr:to>
    <xdr:sp macro="" textlink="">
      <xdr:nvSpPr>
        <xdr:cNvPr id="311" name="楕円 310">
          <a:extLst>
            <a:ext uri="{FF2B5EF4-FFF2-40B4-BE49-F238E27FC236}">
              <a16:creationId xmlns:a16="http://schemas.microsoft.com/office/drawing/2014/main" id="{BA5A5667-2894-4312-B625-FA42FA2F257D}"/>
            </a:ext>
          </a:extLst>
        </xdr:cNvPr>
        <xdr:cNvSpPr/>
      </xdr:nvSpPr>
      <xdr:spPr>
        <a:xfrm>
          <a:off x="196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83820</xdr:rowOff>
    </xdr:from>
    <xdr:to>
      <xdr:col>15</xdr:col>
      <xdr:colOff>50800</xdr:colOff>
      <xdr:row>83</xdr:row>
      <xdr:rowOff>135255</xdr:rowOff>
    </xdr:to>
    <xdr:cxnSp macro="">
      <xdr:nvCxnSpPr>
        <xdr:cNvPr id="312" name="直線コネクタ 311">
          <a:extLst>
            <a:ext uri="{FF2B5EF4-FFF2-40B4-BE49-F238E27FC236}">
              <a16:creationId xmlns:a16="http://schemas.microsoft.com/office/drawing/2014/main" id="{E138FDA8-A667-4F2D-9116-AF1D0A5A9C21}"/>
            </a:ext>
          </a:extLst>
        </xdr:cNvPr>
        <xdr:cNvCxnSpPr/>
      </xdr:nvCxnSpPr>
      <xdr:spPr>
        <a:xfrm>
          <a:off x="2019300" y="143141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151130</xdr:rowOff>
    </xdr:from>
    <xdr:to>
      <xdr:col>6</xdr:col>
      <xdr:colOff>38100</xdr:colOff>
      <xdr:row>83</xdr:row>
      <xdr:rowOff>81280</xdr:rowOff>
    </xdr:to>
    <xdr:sp macro="" textlink="">
      <xdr:nvSpPr>
        <xdr:cNvPr id="313" name="楕円 312">
          <a:extLst>
            <a:ext uri="{FF2B5EF4-FFF2-40B4-BE49-F238E27FC236}">
              <a16:creationId xmlns:a16="http://schemas.microsoft.com/office/drawing/2014/main" id="{6F0EC848-CDDD-43CA-8473-5BF55119B228}"/>
            </a:ext>
          </a:extLst>
        </xdr:cNvPr>
        <xdr:cNvSpPr/>
      </xdr:nvSpPr>
      <xdr:spPr>
        <a:xfrm>
          <a:off x="1079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30480</xdr:rowOff>
    </xdr:from>
    <xdr:to>
      <xdr:col>10</xdr:col>
      <xdr:colOff>114300</xdr:colOff>
      <xdr:row>83</xdr:row>
      <xdr:rowOff>83820</xdr:rowOff>
    </xdr:to>
    <xdr:cxnSp macro="">
      <xdr:nvCxnSpPr>
        <xdr:cNvPr id="314" name="直線コネクタ 313">
          <a:extLst>
            <a:ext uri="{FF2B5EF4-FFF2-40B4-BE49-F238E27FC236}">
              <a16:creationId xmlns:a16="http://schemas.microsoft.com/office/drawing/2014/main" id="{08A45EF8-9738-4FC6-9BAC-E847AE28969E}"/>
            </a:ext>
          </a:extLst>
        </xdr:cNvPr>
        <xdr:cNvCxnSpPr/>
      </xdr:nvCxnSpPr>
      <xdr:spPr>
        <a:xfrm>
          <a:off x="1130300" y="142608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CEC27A5A-64B3-4124-B4BD-9B552835AAC1}"/>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02931941-6FA2-42D9-AEDB-B5CB28DE47E3}"/>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FD9BF397-C807-4B78-A734-2DB50A797C4F}"/>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4A86B042-B2DA-438D-B278-EA35DE863076}"/>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319" name="n_1mainValue【福祉施設】&#10;有形固定資産減価償却率">
          <a:extLst>
            <a:ext uri="{FF2B5EF4-FFF2-40B4-BE49-F238E27FC236}">
              <a16:creationId xmlns:a16="http://schemas.microsoft.com/office/drawing/2014/main" id="{1CE4098C-0A2A-4329-A029-A1E0A8FF7216}"/>
            </a:ext>
          </a:extLst>
        </xdr:cNvPr>
        <xdr:cNvSpPr txBox="1"/>
      </xdr:nvSpPr>
      <xdr:spPr>
        <a:xfrm>
          <a:off x="3582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5732</xdr:rowOff>
    </xdr:from>
    <xdr:ext cx="405111" cy="259045"/>
    <xdr:sp macro="" textlink="">
      <xdr:nvSpPr>
        <xdr:cNvPr id="320" name="n_2mainValue【福祉施設】&#10;有形固定資産減価償却率">
          <a:extLst>
            <a:ext uri="{FF2B5EF4-FFF2-40B4-BE49-F238E27FC236}">
              <a16:creationId xmlns:a16="http://schemas.microsoft.com/office/drawing/2014/main" id="{815FD69A-A0ED-46D4-A8AE-0A5A5A2BAD19}"/>
            </a:ext>
          </a:extLst>
        </xdr:cNvPr>
        <xdr:cNvSpPr txBox="1"/>
      </xdr:nvSpPr>
      <xdr:spPr>
        <a:xfrm>
          <a:off x="2705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125747</xdr:rowOff>
    </xdr:from>
    <xdr:ext cx="405111" cy="259045"/>
    <xdr:sp macro="" textlink="">
      <xdr:nvSpPr>
        <xdr:cNvPr id="321" name="n_3mainValue【福祉施設】&#10;有形固定資産減価償却率">
          <a:extLst>
            <a:ext uri="{FF2B5EF4-FFF2-40B4-BE49-F238E27FC236}">
              <a16:creationId xmlns:a16="http://schemas.microsoft.com/office/drawing/2014/main" id="{21BE71A5-06C3-49EC-9C70-0EFC3E44672B}"/>
            </a:ext>
          </a:extLst>
        </xdr:cNvPr>
        <xdr:cNvSpPr txBox="1"/>
      </xdr:nvSpPr>
      <xdr:spPr>
        <a:xfrm>
          <a:off x="1816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22" name="n_4mainValue【福祉施設】&#10;有形固定資産減価償却率">
          <a:extLst>
            <a:ext uri="{FF2B5EF4-FFF2-40B4-BE49-F238E27FC236}">
              <a16:creationId xmlns:a16="http://schemas.microsoft.com/office/drawing/2014/main" id="{F8A77DCC-3DE7-4D6A-95C2-CD0CBFF49589}"/>
            </a:ext>
          </a:extLst>
        </xdr:cNvPr>
        <xdr:cNvSpPr txBox="1"/>
      </xdr:nvSpPr>
      <xdr:spPr>
        <a:xfrm>
          <a:off x="927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B2190725-1CEB-4070-AD57-7C80F710C3B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9B587A0-8324-442A-B21C-D746DE7550F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2E77C2E-39FA-4D19-B7E1-86562002FBD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925E2D3-AC35-4147-B70B-F044E6FA3B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2D2D550-782F-4057-8AE5-E658AD0C93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AFD660F-1E7D-4827-96F0-7DA46091D3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931E081-E275-4923-8274-259BB1D047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B6928E6-F04D-4015-8D6D-AE5101DCF37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B074596-DF61-4F6B-9048-063A577D4E5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8C3625F-739A-4797-A90A-3243F0AF0E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F429087E-C205-4AEF-8CB9-E15EE207246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B73FCEA-F27E-4C74-865A-B4B1DF16724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98855DAB-29F9-4933-AB5F-C415ACFA372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FC287CA1-C1EA-4C55-AC8D-D386FE5A4F2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D07F9D29-957B-41E1-A4A1-4374040E683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9825D071-3D51-4667-96AE-F2B5234D339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A88DC4FD-F3E2-4D89-861A-E4F0CBC85ED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B2A502D0-A558-4577-BC34-AA9AD987599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92BB7C8B-24EF-485F-8356-6BFE85BA39E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A450C014-3427-41E6-94A2-4490CD7C7D6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2905D24-1FAA-4219-B9AC-60435A3F0B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E50639D6-BC6F-4E84-9650-4F42B34F472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C9E9C877-A002-412D-9D54-C8CA932E923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4A53872B-D31A-497B-B414-88532D6BF6F2}"/>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C3218A3E-9366-465C-B2DC-C1FD97840025}"/>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C091C0A0-E33D-4D5E-AC63-343B99A3F412}"/>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F8086EB3-BD48-498C-B64D-E9C9A98E33F5}"/>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5F8CB88C-EC82-4669-B4E3-6E98E8F69C5C}"/>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3DDC26B0-3E50-4B74-BD68-E5711DF12074}"/>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9C1EA1BF-5A17-4B6D-BE42-B72F2F5785C5}"/>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2DA1FF2-A9EE-4008-BF9D-7001010FD937}"/>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2545D31C-D3DA-4661-A6BA-B6F51C3E1BDC}"/>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E37536E2-72B6-497C-9652-DD80E642E7A8}"/>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31B4AC2-AB16-4D70-92B4-F5C0085133A8}"/>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4F8CB00-56F5-44F9-9A0D-5047485198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DE1EDF7-504B-4E27-A658-AC1DC204D7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04C1114-D019-4704-8FFE-7A36617C86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2659360-3C85-4446-B1A0-AB800D833DA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3B6E54D-D85F-42D1-9D83-6C6A6131A1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62" name="楕円 361">
          <a:extLst>
            <a:ext uri="{FF2B5EF4-FFF2-40B4-BE49-F238E27FC236}">
              <a16:creationId xmlns:a16="http://schemas.microsoft.com/office/drawing/2014/main" id="{9B489DFC-E623-44A6-AD1C-890F3CD546B1}"/>
            </a:ext>
          </a:extLst>
        </xdr:cNvPr>
        <xdr:cNvSpPr/>
      </xdr:nvSpPr>
      <xdr:spPr>
        <a:xfrm>
          <a:off x="10426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64788</xdr:rowOff>
    </xdr:from>
    <xdr:ext cx="469744" cy="259045"/>
    <xdr:sp macro="" textlink="">
      <xdr:nvSpPr>
        <xdr:cNvPr id="363" name="【福祉施設】&#10;一人当たり面積該当値テキスト">
          <a:extLst>
            <a:ext uri="{FF2B5EF4-FFF2-40B4-BE49-F238E27FC236}">
              <a16:creationId xmlns:a16="http://schemas.microsoft.com/office/drawing/2014/main" id="{CB8129E2-E0B8-4A50-AA56-A3A1E49F0650}"/>
            </a:ext>
          </a:extLst>
        </xdr:cNvPr>
        <xdr:cNvSpPr txBox="1"/>
      </xdr:nvSpPr>
      <xdr:spPr>
        <a:xfrm>
          <a:off x="10515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86361</xdr:rowOff>
    </xdr:from>
    <xdr:to>
      <xdr:col>50</xdr:col>
      <xdr:colOff>165100</xdr:colOff>
      <xdr:row>85</xdr:row>
      <xdr:rowOff>16511</xdr:rowOff>
    </xdr:to>
    <xdr:sp macro="" textlink="">
      <xdr:nvSpPr>
        <xdr:cNvPr id="364" name="楕円 363">
          <a:extLst>
            <a:ext uri="{FF2B5EF4-FFF2-40B4-BE49-F238E27FC236}">
              <a16:creationId xmlns:a16="http://schemas.microsoft.com/office/drawing/2014/main" id="{DD5E2EA6-6D09-47DA-B45D-EF84D537271D}"/>
            </a:ext>
          </a:extLst>
        </xdr:cNvPr>
        <xdr:cNvSpPr/>
      </xdr:nvSpPr>
      <xdr:spPr>
        <a:xfrm>
          <a:off x="9588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137161</xdr:rowOff>
    </xdr:from>
    <xdr:to>
      <xdr:col>55</xdr:col>
      <xdr:colOff>0</xdr:colOff>
      <xdr:row>84</xdr:row>
      <xdr:rowOff>137161</xdr:rowOff>
    </xdr:to>
    <xdr:cxnSp macro="">
      <xdr:nvCxnSpPr>
        <xdr:cNvPr id="365" name="直線コネクタ 364">
          <a:extLst>
            <a:ext uri="{FF2B5EF4-FFF2-40B4-BE49-F238E27FC236}">
              <a16:creationId xmlns:a16="http://schemas.microsoft.com/office/drawing/2014/main" id="{78D25A76-9EE1-4B4D-98A2-0A45F72F5A76}"/>
            </a:ext>
          </a:extLst>
        </xdr:cNvPr>
        <xdr:cNvCxnSpPr/>
      </xdr:nvCxnSpPr>
      <xdr:spPr>
        <a:xfrm>
          <a:off x="9639300" y="14538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90170</xdr:rowOff>
    </xdr:from>
    <xdr:to>
      <xdr:col>46</xdr:col>
      <xdr:colOff>38100</xdr:colOff>
      <xdr:row>85</xdr:row>
      <xdr:rowOff>20320</xdr:rowOff>
    </xdr:to>
    <xdr:sp macro="" textlink="">
      <xdr:nvSpPr>
        <xdr:cNvPr id="366" name="楕円 365">
          <a:extLst>
            <a:ext uri="{FF2B5EF4-FFF2-40B4-BE49-F238E27FC236}">
              <a16:creationId xmlns:a16="http://schemas.microsoft.com/office/drawing/2014/main" id="{0A962CA5-E60A-49F4-8899-1AF92303EFB6}"/>
            </a:ext>
          </a:extLst>
        </xdr:cNvPr>
        <xdr:cNvSpPr/>
      </xdr:nvSpPr>
      <xdr:spPr>
        <a:xfrm>
          <a:off x="8699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137161</xdr:rowOff>
    </xdr:from>
    <xdr:to>
      <xdr:col>50</xdr:col>
      <xdr:colOff>114300</xdr:colOff>
      <xdr:row>84</xdr:row>
      <xdr:rowOff>140970</xdr:rowOff>
    </xdr:to>
    <xdr:cxnSp macro="">
      <xdr:nvCxnSpPr>
        <xdr:cNvPr id="367" name="直線コネクタ 366">
          <a:extLst>
            <a:ext uri="{FF2B5EF4-FFF2-40B4-BE49-F238E27FC236}">
              <a16:creationId xmlns:a16="http://schemas.microsoft.com/office/drawing/2014/main" id="{355C62CF-1443-418E-A739-9D88F39F662B}"/>
            </a:ext>
          </a:extLst>
        </xdr:cNvPr>
        <xdr:cNvCxnSpPr/>
      </xdr:nvCxnSpPr>
      <xdr:spPr>
        <a:xfrm flipV="1">
          <a:off x="8750300" y="1453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93980</xdr:rowOff>
    </xdr:from>
    <xdr:to>
      <xdr:col>41</xdr:col>
      <xdr:colOff>101600</xdr:colOff>
      <xdr:row>85</xdr:row>
      <xdr:rowOff>24130</xdr:rowOff>
    </xdr:to>
    <xdr:sp macro="" textlink="">
      <xdr:nvSpPr>
        <xdr:cNvPr id="368" name="楕円 367">
          <a:extLst>
            <a:ext uri="{FF2B5EF4-FFF2-40B4-BE49-F238E27FC236}">
              <a16:creationId xmlns:a16="http://schemas.microsoft.com/office/drawing/2014/main" id="{8E79AC86-3384-455D-9C0E-6CEAFA528C6B}"/>
            </a:ext>
          </a:extLst>
        </xdr:cNvPr>
        <xdr:cNvSpPr/>
      </xdr:nvSpPr>
      <xdr:spPr>
        <a:xfrm>
          <a:off x="7810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140970</xdr:rowOff>
    </xdr:from>
    <xdr:to>
      <xdr:col>45</xdr:col>
      <xdr:colOff>177800</xdr:colOff>
      <xdr:row>84</xdr:row>
      <xdr:rowOff>144780</xdr:rowOff>
    </xdr:to>
    <xdr:cxnSp macro="">
      <xdr:nvCxnSpPr>
        <xdr:cNvPr id="369" name="直線コネクタ 368">
          <a:extLst>
            <a:ext uri="{FF2B5EF4-FFF2-40B4-BE49-F238E27FC236}">
              <a16:creationId xmlns:a16="http://schemas.microsoft.com/office/drawing/2014/main" id="{C804F4E5-C307-4659-BD08-E0BCC9DC6B9B}"/>
            </a:ext>
          </a:extLst>
        </xdr:cNvPr>
        <xdr:cNvCxnSpPr/>
      </xdr:nvCxnSpPr>
      <xdr:spPr>
        <a:xfrm flipV="1">
          <a:off x="7861300" y="1454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93980</xdr:rowOff>
    </xdr:from>
    <xdr:to>
      <xdr:col>36</xdr:col>
      <xdr:colOff>165100</xdr:colOff>
      <xdr:row>85</xdr:row>
      <xdr:rowOff>24130</xdr:rowOff>
    </xdr:to>
    <xdr:sp macro="" textlink="">
      <xdr:nvSpPr>
        <xdr:cNvPr id="370" name="楕円 369">
          <a:extLst>
            <a:ext uri="{FF2B5EF4-FFF2-40B4-BE49-F238E27FC236}">
              <a16:creationId xmlns:a16="http://schemas.microsoft.com/office/drawing/2014/main" id="{A8541A66-C581-4430-8467-9D2B9E9E0EA9}"/>
            </a:ext>
          </a:extLst>
        </xdr:cNvPr>
        <xdr:cNvSpPr/>
      </xdr:nvSpPr>
      <xdr:spPr>
        <a:xfrm>
          <a:off x="6921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144780</xdr:rowOff>
    </xdr:from>
    <xdr:to>
      <xdr:col>41</xdr:col>
      <xdr:colOff>50800</xdr:colOff>
      <xdr:row>84</xdr:row>
      <xdr:rowOff>144780</xdr:rowOff>
    </xdr:to>
    <xdr:cxnSp macro="">
      <xdr:nvCxnSpPr>
        <xdr:cNvPr id="371" name="直線コネクタ 370">
          <a:extLst>
            <a:ext uri="{FF2B5EF4-FFF2-40B4-BE49-F238E27FC236}">
              <a16:creationId xmlns:a16="http://schemas.microsoft.com/office/drawing/2014/main" id="{27D72DD7-D17A-4933-96C4-FEF7E9DEB2B7}"/>
            </a:ext>
          </a:extLst>
        </xdr:cNvPr>
        <xdr:cNvCxnSpPr/>
      </xdr:nvCxnSpPr>
      <xdr:spPr>
        <a:xfrm>
          <a:off x="6972300" y="1454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7C0B0296-CEB6-481A-A76A-DEB383B2931F}"/>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EE56DA8F-3E0A-4429-98A8-0F74270A4778}"/>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6FC3F6AF-543D-4AF8-B653-B6A79BF80BAA}"/>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ADB15DB6-7E7D-4E7D-85B3-03CC3537D2DA}"/>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33038</xdr:rowOff>
    </xdr:from>
    <xdr:ext cx="469744" cy="259045"/>
    <xdr:sp macro="" textlink="">
      <xdr:nvSpPr>
        <xdr:cNvPr id="376" name="n_1mainValue【福祉施設】&#10;一人当たり面積">
          <a:extLst>
            <a:ext uri="{FF2B5EF4-FFF2-40B4-BE49-F238E27FC236}">
              <a16:creationId xmlns:a16="http://schemas.microsoft.com/office/drawing/2014/main" id="{3312C7A3-C181-4B37-855F-F32FC1F49882}"/>
            </a:ext>
          </a:extLst>
        </xdr:cNvPr>
        <xdr:cNvSpPr txBox="1"/>
      </xdr:nvSpPr>
      <xdr:spPr>
        <a:xfrm>
          <a:off x="93917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77" name="n_2mainValue【福祉施設】&#10;一人当たり面積">
          <a:extLst>
            <a:ext uri="{FF2B5EF4-FFF2-40B4-BE49-F238E27FC236}">
              <a16:creationId xmlns:a16="http://schemas.microsoft.com/office/drawing/2014/main" id="{438C108B-22B3-4550-8C0A-7120FF201058}"/>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15257</xdr:rowOff>
    </xdr:from>
    <xdr:ext cx="469744" cy="259045"/>
    <xdr:sp macro="" textlink="">
      <xdr:nvSpPr>
        <xdr:cNvPr id="378" name="n_3mainValue【福祉施設】&#10;一人当たり面積">
          <a:extLst>
            <a:ext uri="{FF2B5EF4-FFF2-40B4-BE49-F238E27FC236}">
              <a16:creationId xmlns:a16="http://schemas.microsoft.com/office/drawing/2014/main" id="{16C28F3F-A3E5-4AC0-873C-57B9E4DBDBF8}"/>
            </a:ext>
          </a:extLst>
        </xdr:cNvPr>
        <xdr:cNvSpPr txBox="1"/>
      </xdr:nvSpPr>
      <xdr:spPr>
        <a:xfrm>
          <a:off x="76264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15257</xdr:rowOff>
    </xdr:from>
    <xdr:ext cx="469744" cy="259045"/>
    <xdr:sp macro="" textlink="">
      <xdr:nvSpPr>
        <xdr:cNvPr id="379" name="n_4mainValue【福祉施設】&#10;一人当たり面積">
          <a:extLst>
            <a:ext uri="{FF2B5EF4-FFF2-40B4-BE49-F238E27FC236}">
              <a16:creationId xmlns:a16="http://schemas.microsoft.com/office/drawing/2014/main" id="{A7069B28-2FBA-44E5-96EF-34E35F2363EB}"/>
            </a:ext>
          </a:extLst>
        </xdr:cNvPr>
        <xdr:cNvSpPr txBox="1"/>
      </xdr:nvSpPr>
      <xdr:spPr>
        <a:xfrm>
          <a:off x="67374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3BAAF04F-C7D8-4937-98F0-7314C617DF1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E9E605D-97D2-428C-9A99-8FDE86965C0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0B42FFB-B8A5-467A-A1AA-D6B5577167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7923B80-D94B-4075-938F-CE171B79100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AA64A7A-AA50-4414-B761-C433918AFE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0BEC733-702A-4F3A-BD77-0F3D0B7BA71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0C078F4-7EDD-4B06-B95F-450CE4D8A6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8C543DD-53A8-4125-8B62-CB4A7D04C96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CC6A9D33-87C2-4B19-A0CD-5E4F556E5FE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A2F56932-AF52-4AEC-860C-199B93D68E9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24284E5A-4648-47E7-9777-9E320C01E02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85DF3692-4CC8-49AD-93AA-B59BBCC4B86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661A0A4F-4A8D-431F-B241-CD2BB98794C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6EEC4F91-F4B8-4F10-8D1A-F67BF8B16DD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1E6339FD-DF47-436E-9CD5-AC560808DD9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C0C8C15C-21F2-4152-B3D9-44E5C5CC0E9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3E4600C7-B001-4382-B74A-88D463096E6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6BBED99E-B1DA-4983-9352-076C4A5629E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AD624755-2F83-4BCF-AF46-B7514A60EC2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EAA814E-4D2C-4765-B1CD-3A7581B8F6D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4CEDE162-725D-405B-9CF6-6C545CD6C85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9262C97A-06D2-4E35-B19C-1A8BCA7864A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E9A4BF7D-802C-4E6B-8762-E9272F9FB25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95E8B5EE-3A46-4BBC-B86B-0227F66FC2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862831D0-5616-484B-AC90-6792ED3A5BA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25BAD376-4899-40CF-863A-CEF6CE312ACA}"/>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57D630C0-BDCB-4CC0-8E8D-A623E38B905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EE863474-BB7B-4F56-B192-D9B8E98E9C4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3A4C29FB-3425-4353-A924-F8DAD32FA9CB}"/>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B85AEBBA-16F4-4C9F-98E3-CDF9BAE5A4D6}"/>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BD933D90-87DF-4692-AC0B-2A9AAF89CD38}"/>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F482383E-52D5-440A-B034-2537BCF0DA3C}"/>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B4A67133-9349-4D55-8EA4-F70C78225B81}"/>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027DACFE-2D5C-4407-9078-39730A41583A}"/>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44C1A148-D450-4167-AAC4-A6C5DF1D0FBF}"/>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EF2D3F38-C7E3-420D-8D7A-FC930453EC77}"/>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A1FE9CB-06B4-40FD-9C5E-673BF9CC5D9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78EA61E-996F-486B-A4FB-3351A4E30DC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236BCC1-011E-4745-A87F-B98C26BE7A0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9BFFFED-F2E6-487F-B3BC-6209C4E6206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EA41FB8-E5B0-400B-8405-FCACEB2DA15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31931</xdr:rowOff>
    </xdr:from>
    <xdr:to>
      <xdr:col>24</xdr:col>
      <xdr:colOff>114300</xdr:colOff>
      <xdr:row>107</xdr:row>
      <xdr:rowOff>133531</xdr:rowOff>
    </xdr:to>
    <xdr:sp macro="" textlink="">
      <xdr:nvSpPr>
        <xdr:cNvPr id="421" name="楕円 420">
          <a:extLst>
            <a:ext uri="{FF2B5EF4-FFF2-40B4-BE49-F238E27FC236}">
              <a16:creationId xmlns:a16="http://schemas.microsoft.com/office/drawing/2014/main" id="{18366AB1-CA2C-4ACB-8B86-3AE8C99857AF}"/>
            </a:ext>
          </a:extLst>
        </xdr:cNvPr>
        <xdr:cNvSpPr/>
      </xdr:nvSpPr>
      <xdr:spPr>
        <a:xfrm>
          <a:off x="45847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10358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C135EB69-935F-44DC-B125-21581CA58B9C}"/>
            </a:ext>
          </a:extLst>
        </xdr:cNvPr>
        <xdr:cNvSpPr txBox="1"/>
      </xdr:nvSpPr>
      <xdr:spPr>
        <a:xfrm>
          <a:off x="4673600"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160927</xdr:rowOff>
    </xdr:from>
    <xdr:to>
      <xdr:col>20</xdr:col>
      <xdr:colOff>38100</xdr:colOff>
      <xdr:row>107</xdr:row>
      <xdr:rowOff>91077</xdr:rowOff>
    </xdr:to>
    <xdr:sp macro="" textlink="">
      <xdr:nvSpPr>
        <xdr:cNvPr id="423" name="楕円 422">
          <a:extLst>
            <a:ext uri="{FF2B5EF4-FFF2-40B4-BE49-F238E27FC236}">
              <a16:creationId xmlns:a16="http://schemas.microsoft.com/office/drawing/2014/main" id="{25920FE8-ECF4-4F2D-B540-22E4C0D53598}"/>
            </a:ext>
          </a:extLst>
        </xdr:cNvPr>
        <xdr:cNvSpPr/>
      </xdr:nvSpPr>
      <xdr:spPr>
        <a:xfrm>
          <a:off x="3746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40277</xdr:rowOff>
    </xdr:from>
    <xdr:to>
      <xdr:col>24</xdr:col>
      <xdr:colOff>63500</xdr:colOff>
      <xdr:row>107</xdr:row>
      <xdr:rowOff>82731</xdr:rowOff>
    </xdr:to>
    <xdr:cxnSp macro="">
      <xdr:nvCxnSpPr>
        <xdr:cNvPr id="424" name="直線コネクタ 423">
          <a:extLst>
            <a:ext uri="{FF2B5EF4-FFF2-40B4-BE49-F238E27FC236}">
              <a16:creationId xmlns:a16="http://schemas.microsoft.com/office/drawing/2014/main" id="{BAF895A2-15CC-4BE2-B8E7-88C33B41FFBD}"/>
            </a:ext>
          </a:extLst>
        </xdr:cNvPr>
        <xdr:cNvCxnSpPr/>
      </xdr:nvCxnSpPr>
      <xdr:spPr>
        <a:xfrm>
          <a:off x="3797300" y="1838542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120106</xdr:rowOff>
    </xdr:from>
    <xdr:to>
      <xdr:col>15</xdr:col>
      <xdr:colOff>101600</xdr:colOff>
      <xdr:row>107</xdr:row>
      <xdr:rowOff>50256</xdr:rowOff>
    </xdr:to>
    <xdr:sp macro="" textlink="">
      <xdr:nvSpPr>
        <xdr:cNvPr id="425" name="楕円 424">
          <a:extLst>
            <a:ext uri="{FF2B5EF4-FFF2-40B4-BE49-F238E27FC236}">
              <a16:creationId xmlns:a16="http://schemas.microsoft.com/office/drawing/2014/main" id="{9A46EFCD-E0C6-4F24-94BB-FE6E4C5C49B7}"/>
            </a:ext>
          </a:extLst>
        </xdr:cNvPr>
        <xdr:cNvSpPr/>
      </xdr:nvSpPr>
      <xdr:spPr>
        <a:xfrm>
          <a:off x="2857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170906</xdr:rowOff>
    </xdr:from>
    <xdr:to>
      <xdr:col>19</xdr:col>
      <xdr:colOff>177800</xdr:colOff>
      <xdr:row>107</xdr:row>
      <xdr:rowOff>40277</xdr:rowOff>
    </xdr:to>
    <xdr:cxnSp macro="">
      <xdr:nvCxnSpPr>
        <xdr:cNvPr id="426" name="直線コネクタ 425">
          <a:extLst>
            <a:ext uri="{FF2B5EF4-FFF2-40B4-BE49-F238E27FC236}">
              <a16:creationId xmlns:a16="http://schemas.microsoft.com/office/drawing/2014/main" id="{E1A4447A-1038-4C56-90D0-8882A06D0F71}"/>
            </a:ext>
          </a:extLst>
        </xdr:cNvPr>
        <xdr:cNvCxnSpPr/>
      </xdr:nvCxnSpPr>
      <xdr:spPr>
        <a:xfrm>
          <a:off x="2908300" y="183446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27" name="楕円 426">
          <a:extLst>
            <a:ext uri="{FF2B5EF4-FFF2-40B4-BE49-F238E27FC236}">
              <a16:creationId xmlns:a16="http://schemas.microsoft.com/office/drawing/2014/main" id="{474A34FD-1E42-4FAB-A45C-7AE4387FF292}"/>
            </a:ext>
          </a:extLst>
        </xdr:cNvPr>
        <xdr:cNvSpPr/>
      </xdr:nvSpPr>
      <xdr:spPr>
        <a:xfrm>
          <a:off x="1968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134982</xdr:rowOff>
    </xdr:from>
    <xdr:to>
      <xdr:col>15</xdr:col>
      <xdr:colOff>50800</xdr:colOff>
      <xdr:row>106</xdr:row>
      <xdr:rowOff>170906</xdr:rowOff>
    </xdr:to>
    <xdr:cxnSp macro="">
      <xdr:nvCxnSpPr>
        <xdr:cNvPr id="428" name="直線コネクタ 427">
          <a:extLst>
            <a:ext uri="{FF2B5EF4-FFF2-40B4-BE49-F238E27FC236}">
              <a16:creationId xmlns:a16="http://schemas.microsoft.com/office/drawing/2014/main" id="{2D6A6339-3F63-4A2D-B996-685A5A32D2F9}"/>
            </a:ext>
          </a:extLst>
        </xdr:cNvPr>
        <xdr:cNvCxnSpPr/>
      </xdr:nvCxnSpPr>
      <xdr:spPr>
        <a:xfrm>
          <a:off x="2019300" y="183086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69487</xdr:rowOff>
    </xdr:from>
    <xdr:to>
      <xdr:col>6</xdr:col>
      <xdr:colOff>38100</xdr:colOff>
      <xdr:row>106</xdr:row>
      <xdr:rowOff>171087</xdr:rowOff>
    </xdr:to>
    <xdr:sp macro="" textlink="">
      <xdr:nvSpPr>
        <xdr:cNvPr id="429" name="楕円 428">
          <a:extLst>
            <a:ext uri="{FF2B5EF4-FFF2-40B4-BE49-F238E27FC236}">
              <a16:creationId xmlns:a16="http://schemas.microsoft.com/office/drawing/2014/main" id="{04EBD14D-5B22-413A-9C85-9CA1FA3E9B0B}"/>
            </a:ext>
          </a:extLst>
        </xdr:cNvPr>
        <xdr:cNvSpPr/>
      </xdr:nvSpPr>
      <xdr:spPr>
        <a:xfrm>
          <a:off x="1079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120287</xdr:rowOff>
    </xdr:from>
    <xdr:to>
      <xdr:col>10</xdr:col>
      <xdr:colOff>114300</xdr:colOff>
      <xdr:row>106</xdr:row>
      <xdr:rowOff>134982</xdr:rowOff>
    </xdr:to>
    <xdr:cxnSp macro="">
      <xdr:nvCxnSpPr>
        <xdr:cNvPr id="430" name="直線コネクタ 429">
          <a:extLst>
            <a:ext uri="{FF2B5EF4-FFF2-40B4-BE49-F238E27FC236}">
              <a16:creationId xmlns:a16="http://schemas.microsoft.com/office/drawing/2014/main" id="{3732C00E-262A-46CE-B8FF-C3A1D4777451}"/>
            </a:ext>
          </a:extLst>
        </xdr:cNvPr>
        <xdr:cNvCxnSpPr/>
      </xdr:nvCxnSpPr>
      <xdr:spPr>
        <a:xfrm>
          <a:off x="1130300" y="1829398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31" name="n_1aveValue【市民会館】&#10;有形固定資産減価償却率">
          <a:extLst>
            <a:ext uri="{FF2B5EF4-FFF2-40B4-BE49-F238E27FC236}">
              <a16:creationId xmlns:a16="http://schemas.microsoft.com/office/drawing/2014/main" id="{B4C87389-79FF-42A7-A38D-BA50D0170DC5}"/>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32" name="n_2aveValue【市民会館】&#10;有形固定資産減価償却率">
          <a:extLst>
            <a:ext uri="{FF2B5EF4-FFF2-40B4-BE49-F238E27FC236}">
              <a16:creationId xmlns:a16="http://schemas.microsoft.com/office/drawing/2014/main" id="{3EB7D093-A3E8-4DA4-B056-41CDD6FEEB7B}"/>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433" name="n_3aveValue【市民会館】&#10;有形固定資産減価償却率">
          <a:extLst>
            <a:ext uri="{FF2B5EF4-FFF2-40B4-BE49-F238E27FC236}">
              <a16:creationId xmlns:a16="http://schemas.microsoft.com/office/drawing/2014/main" id="{8D40DEB0-B024-43FF-A894-A823381EEA94}"/>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4" name="n_4aveValue【市民会館】&#10;有形固定資産減価償却率">
          <a:extLst>
            <a:ext uri="{FF2B5EF4-FFF2-40B4-BE49-F238E27FC236}">
              <a16:creationId xmlns:a16="http://schemas.microsoft.com/office/drawing/2014/main" id="{09A9567F-2743-45EE-8264-980CE6FAFF73}"/>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82204</xdr:rowOff>
    </xdr:from>
    <xdr:ext cx="405111" cy="259045"/>
    <xdr:sp macro="" textlink="">
      <xdr:nvSpPr>
        <xdr:cNvPr id="435" name="n_1mainValue【市民会館】&#10;有形固定資産減価償却率">
          <a:extLst>
            <a:ext uri="{FF2B5EF4-FFF2-40B4-BE49-F238E27FC236}">
              <a16:creationId xmlns:a16="http://schemas.microsoft.com/office/drawing/2014/main" id="{DFB46E9D-E33B-4E4A-97CA-7C36DD2DAD15}"/>
            </a:ext>
          </a:extLst>
        </xdr:cNvPr>
        <xdr:cNvSpPr txBox="1"/>
      </xdr:nvSpPr>
      <xdr:spPr>
        <a:xfrm>
          <a:off x="35820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41383</xdr:rowOff>
    </xdr:from>
    <xdr:ext cx="405111" cy="259045"/>
    <xdr:sp macro="" textlink="">
      <xdr:nvSpPr>
        <xdr:cNvPr id="436" name="n_2mainValue【市民会館】&#10;有形固定資産減価償却率">
          <a:extLst>
            <a:ext uri="{FF2B5EF4-FFF2-40B4-BE49-F238E27FC236}">
              <a16:creationId xmlns:a16="http://schemas.microsoft.com/office/drawing/2014/main" id="{EE902675-E7AC-4CA8-B4F2-6A0774842382}"/>
            </a:ext>
          </a:extLst>
        </xdr:cNvPr>
        <xdr:cNvSpPr txBox="1"/>
      </xdr:nvSpPr>
      <xdr:spPr>
        <a:xfrm>
          <a:off x="2705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7" name="n_3mainValue【市民会館】&#10;有形固定資産減価償却率">
          <a:extLst>
            <a:ext uri="{FF2B5EF4-FFF2-40B4-BE49-F238E27FC236}">
              <a16:creationId xmlns:a16="http://schemas.microsoft.com/office/drawing/2014/main" id="{D190A141-384F-4424-8DB7-5189F9290189}"/>
            </a:ext>
          </a:extLst>
        </xdr:cNvPr>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162214</xdr:rowOff>
    </xdr:from>
    <xdr:ext cx="405111" cy="259045"/>
    <xdr:sp macro="" textlink="">
      <xdr:nvSpPr>
        <xdr:cNvPr id="438" name="n_4mainValue【市民会館】&#10;有形固定資産減価償却率">
          <a:extLst>
            <a:ext uri="{FF2B5EF4-FFF2-40B4-BE49-F238E27FC236}">
              <a16:creationId xmlns:a16="http://schemas.microsoft.com/office/drawing/2014/main" id="{C3A37180-717A-4603-A65F-268E66992F9D}"/>
            </a:ext>
          </a:extLst>
        </xdr:cNvPr>
        <xdr:cNvSpPr txBox="1"/>
      </xdr:nvSpPr>
      <xdr:spPr>
        <a:xfrm>
          <a:off x="927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96EA0A38-4555-4F9A-8A03-BE2273CA58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E7BEB3D4-F1C8-4BF9-8475-44829848EF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39780748-94ED-44E3-89C3-8E3DD8FF9C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D84ACFD-CBA8-4FA4-B686-26902A9B84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D7E0A1D6-71FE-43E8-889E-FBAABAD58A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45B08A5F-1B6E-47E9-BD57-95E71182E5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A5054463-63CD-4B78-9674-3A4D58F2C6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E9CD6D30-A26F-4307-B6A6-4F34DC4B2BE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CD62EBE-44D3-4E3B-9F13-D44D4E958A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D91E2BA6-8362-4EEA-985B-3E91BEABD70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C15E25AD-73E1-4908-806D-E212AA97358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3A7B9463-468B-46D4-9829-46143827CBB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8EBCE4AC-7758-4A1F-8318-AB6610E78D6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47BA8824-A9AE-4C2F-9186-FB61795E8A2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4B41B7CC-F7AA-4085-BA7D-7A5D5AA3296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F03C7624-DB69-4D01-B9B6-227896EF705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20781A6B-EAA9-41E4-A0F8-04A1CD94C5E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24C46408-6207-4A09-B1EF-5BCB9353423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743D3FAF-CA35-4AB5-82D4-0E3088097E5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A7966A3B-3E1B-410F-8644-59614B478FE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469B48C5-BD77-4199-9813-F0ED39D898D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383BBAE5-976C-4958-A339-EF7958141D3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9B443745-B67F-4DDE-A240-5C8A7086E1A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8E619D07-1E1B-4FAF-B678-050454223DD2}"/>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4A086E2E-310E-4743-9DE2-F7EF7452A2E2}"/>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3054606C-146E-4A34-ABC7-D944F626817E}"/>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C9C5CE10-2D3D-453A-B7F1-942614D457E4}"/>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2D00A406-F486-46FC-BB7D-4DF705FD92D8}"/>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67" name="【市民会館】&#10;一人当たり面積平均値テキスト">
          <a:extLst>
            <a:ext uri="{FF2B5EF4-FFF2-40B4-BE49-F238E27FC236}">
              <a16:creationId xmlns:a16="http://schemas.microsoft.com/office/drawing/2014/main" id="{219AE1D8-BB22-4628-B82E-54586ACC0090}"/>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1045C0EB-610A-4772-836C-1234C88C7B55}"/>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B2CF06A7-D9C9-4BCF-B2F9-E72B70FFF5FB}"/>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90A41AE6-2471-48CD-AD06-591BD66EF445}"/>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E45887ED-20B1-4572-BB77-AE7602535A8C}"/>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7A5701E1-A9B4-4DF6-99DA-1DAA208A5248}"/>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3194084-F714-4158-8A21-F93B6F93D5A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C56C563-A626-421B-99AF-C53FD53507B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1F6E559-2A91-4150-9A37-E1FBFA05021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1F651C8-708F-4EF3-BDC2-45406F9EE3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F98D7482-5BC1-4808-98EF-DA65B610BF4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84455</xdr:rowOff>
    </xdr:from>
    <xdr:to>
      <xdr:col>55</xdr:col>
      <xdr:colOff>50800</xdr:colOff>
      <xdr:row>106</xdr:row>
      <xdr:rowOff>14605</xdr:rowOff>
    </xdr:to>
    <xdr:sp macro="" textlink="">
      <xdr:nvSpPr>
        <xdr:cNvPr id="478" name="楕円 477">
          <a:extLst>
            <a:ext uri="{FF2B5EF4-FFF2-40B4-BE49-F238E27FC236}">
              <a16:creationId xmlns:a16="http://schemas.microsoft.com/office/drawing/2014/main" id="{8421DED7-372B-4853-815D-AC4644BED178}"/>
            </a:ext>
          </a:extLst>
        </xdr:cNvPr>
        <xdr:cNvSpPr/>
      </xdr:nvSpPr>
      <xdr:spPr>
        <a:xfrm>
          <a:off x="10426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107332</xdr:rowOff>
    </xdr:from>
    <xdr:ext cx="469744" cy="259045"/>
    <xdr:sp macro="" textlink="">
      <xdr:nvSpPr>
        <xdr:cNvPr id="479" name="【市民会館】&#10;一人当たり面積該当値テキスト">
          <a:extLst>
            <a:ext uri="{FF2B5EF4-FFF2-40B4-BE49-F238E27FC236}">
              <a16:creationId xmlns:a16="http://schemas.microsoft.com/office/drawing/2014/main" id="{0E02D582-4F16-4A0E-8C01-B06B49B499C7}"/>
            </a:ext>
          </a:extLst>
        </xdr:cNvPr>
        <xdr:cNvSpPr txBox="1"/>
      </xdr:nvSpPr>
      <xdr:spPr>
        <a:xfrm>
          <a:off x="10515600" y="1793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86361</xdr:rowOff>
    </xdr:from>
    <xdr:to>
      <xdr:col>50</xdr:col>
      <xdr:colOff>165100</xdr:colOff>
      <xdr:row>106</xdr:row>
      <xdr:rowOff>16511</xdr:rowOff>
    </xdr:to>
    <xdr:sp macro="" textlink="">
      <xdr:nvSpPr>
        <xdr:cNvPr id="480" name="楕円 479">
          <a:extLst>
            <a:ext uri="{FF2B5EF4-FFF2-40B4-BE49-F238E27FC236}">
              <a16:creationId xmlns:a16="http://schemas.microsoft.com/office/drawing/2014/main" id="{9993EC74-990F-4246-AEAD-18CD2EB63F30}"/>
            </a:ext>
          </a:extLst>
        </xdr:cNvPr>
        <xdr:cNvSpPr/>
      </xdr:nvSpPr>
      <xdr:spPr>
        <a:xfrm>
          <a:off x="9588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135255</xdr:rowOff>
    </xdr:from>
    <xdr:to>
      <xdr:col>55</xdr:col>
      <xdr:colOff>0</xdr:colOff>
      <xdr:row>105</xdr:row>
      <xdr:rowOff>137161</xdr:rowOff>
    </xdr:to>
    <xdr:cxnSp macro="">
      <xdr:nvCxnSpPr>
        <xdr:cNvPr id="481" name="直線コネクタ 480">
          <a:extLst>
            <a:ext uri="{FF2B5EF4-FFF2-40B4-BE49-F238E27FC236}">
              <a16:creationId xmlns:a16="http://schemas.microsoft.com/office/drawing/2014/main" id="{EED78C68-7327-455F-9FB3-222C4DB98012}"/>
            </a:ext>
          </a:extLst>
        </xdr:cNvPr>
        <xdr:cNvCxnSpPr/>
      </xdr:nvCxnSpPr>
      <xdr:spPr>
        <a:xfrm flipV="1">
          <a:off x="9639300" y="181375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92075</xdr:rowOff>
    </xdr:from>
    <xdr:to>
      <xdr:col>46</xdr:col>
      <xdr:colOff>38100</xdr:colOff>
      <xdr:row>106</xdr:row>
      <xdr:rowOff>22225</xdr:rowOff>
    </xdr:to>
    <xdr:sp macro="" textlink="">
      <xdr:nvSpPr>
        <xdr:cNvPr id="482" name="楕円 481">
          <a:extLst>
            <a:ext uri="{FF2B5EF4-FFF2-40B4-BE49-F238E27FC236}">
              <a16:creationId xmlns:a16="http://schemas.microsoft.com/office/drawing/2014/main" id="{62E3CC1A-1F21-490B-9105-3F2BA296B81D}"/>
            </a:ext>
          </a:extLst>
        </xdr:cNvPr>
        <xdr:cNvSpPr/>
      </xdr:nvSpPr>
      <xdr:spPr>
        <a:xfrm>
          <a:off x="8699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137161</xdr:rowOff>
    </xdr:from>
    <xdr:to>
      <xdr:col>50</xdr:col>
      <xdr:colOff>114300</xdr:colOff>
      <xdr:row>105</xdr:row>
      <xdr:rowOff>142875</xdr:rowOff>
    </xdr:to>
    <xdr:cxnSp macro="">
      <xdr:nvCxnSpPr>
        <xdr:cNvPr id="483" name="直線コネクタ 482">
          <a:extLst>
            <a:ext uri="{FF2B5EF4-FFF2-40B4-BE49-F238E27FC236}">
              <a16:creationId xmlns:a16="http://schemas.microsoft.com/office/drawing/2014/main" id="{681B773A-8FDB-4B86-B302-298EDAA8C8D9}"/>
            </a:ext>
          </a:extLst>
        </xdr:cNvPr>
        <xdr:cNvCxnSpPr/>
      </xdr:nvCxnSpPr>
      <xdr:spPr>
        <a:xfrm flipV="1">
          <a:off x="8750300" y="181394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93980</xdr:rowOff>
    </xdr:from>
    <xdr:to>
      <xdr:col>41</xdr:col>
      <xdr:colOff>101600</xdr:colOff>
      <xdr:row>106</xdr:row>
      <xdr:rowOff>24130</xdr:rowOff>
    </xdr:to>
    <xdr:sp macro="" textlink="">
      <xdr:nvSpPr>
        <xdr:cNvPr id="484" name="楕円 483">
          <a:extLst>
            <a:ext uri="{FF2B5EF4-FFF2-40B4-BE49-F238E27FC236}">
              <a16:creationId xmlns:a16="http://schemas.microsoft.com/office/drawing/2014/main" id="{8E0E9428-E5A3-4DD3-8495-1289F6553F23}"/>
            </a:ext>
          </a:extLst>
        </xdr:cNvPr>
        <xdr:cNvSpPr/>
      </xdr:nvSpPr>
      <xdr:spPr>
        <a:xfrm>
          <a:off x="781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142875</xdr:rowOff>
    </xdr:from>
    <xdr:to>
      <xdr:col>45</xdr:col>
      <xdr:colOff>177800</xdr:colOff>
      <xdr:row>105</xdr:row>
      <xdr:rowOff>144780</xdr:rowOff>
    </xdr:to>
    <xdr:cxnSp macro="">
      <xdr:nvCxnSpPr>
        <xdr:cNvPr id="485" name="直線コネクタ 484">
          <a:extLst>
            <a:ext uri="{FF2B5EF4-FFF2-40B4-BE49-F238E27FC236}">
              <a16:creationId xmlns:a16="http://schemas.microsoft.com/office/drawing/2014/main" id="{24956088-D31B-4C76-8A64-A1A5B9C0DCDF}"/>
            </a:ext>
          </a:extLst>
        </xdr:cNvPr>
        <xdr:cNvCxnSpPr/>
      </xdr:nvCxnSpPr>
      <xdr:spPr>
        <a:xfrm flipV="1">
          <a:off x="7861300" y="181451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86" name="楕円 485">
          <a:extLst>
            <a:ext uri="{FF2B5EF4-FFF2-40B4-BE49-F238E27FC236}">
              <a16:creationId xmlns:a16="http://schemas.microsoft.com/office/drawing/2014/main" id="{7449BAFD-CC3D-48D5-BC3E-D876300D4829}"/>
            </a:ext>
          </a:extLst>
        </xdr:cNvPr>
        <xdr:cNvSpPr/>
      </xdr:nvSpPr>
      <xdr:spPr>
        <a:xfrm>
          <a:off x="692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144780</xdr:rowOff>
    </xdr:from>
    <xdr:to>
      <xdr:col>41</xdr:col>
      <xdr:colOff>50800</xdr:colOff>
      <xdr:row>105</xdr:row>
      <xdr:rowOff>144780</xdr:rowOff>
    </xdr:to>
    <xdr:cxnSp macro="">
      <xdr:nvCxnSpPr>
        <xdr:cNvPr id="487" name="直線コネクタ 486">
          <a:extLst>
            <a:ext uri="{FF2B5EF4-FFF2-40B4-BE49-F238E27FC236}">
              <a16:creationId xmlns:a16="http://schemas.microsoft.com/office/drawing/2014/main" id="{9B7B12F4-C602-4AC5-9B26-906620D35867}"/>
            </a:ext>
          </a:extLst>
        </xdr:cNvPr>
        <xdr:cNvCxnSpPr/>
      </xdr:nvCxnSpPr>
      <xdr:spPr>
        <a:xfrm>
          <a:off x="6972300" y="1814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8" name="n_1aveValue【市民会館】&#10;一人当たり面積">
          <a:extLst>
            <a:ext uri="{FF2B5EF4-FFF2-40B4-BE49-F238E27FC236}">
              <a16:creationId xmlns:a16="http://schemas.microsoft.com/office/drawing/2014/main" id="{6F80F89F-83FD-4386-B955-FD879DB9645B}"/>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489" name="n_2aveValue【市民会館】&#10;一人当たり面積">
          <a:extLst>
            <a:ext uri="{FF2B5EF4-FFF2-40B4-BE49-F238E27FC236}">
              <a16:creationId xmlns:a16="http://schemas.microsoft.com/office/drawing/2014/main" id="{582A52CD-5EB9-4D75-ADA3-36AF4002CD13}"/>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aveValue【市民会館】&#10;一人当たり面積">
          <a:extLst>
            <a:ext uri="{FF2B5EF4-FFF2-40B4-BE49-F238E27FC236}">
              <a16:creationId xmlns:a16="http://schemas.microsoft.com/office/drawing/2014/main" id="{51891916-28C8-493B-A71E-08366978246D}"/>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491" name="n_4aveValue【市民会館】&#10;一人当たり面積">
          <a:extLst>
            <a:ext uri="{FF2B5EF4-FFF2-40B4-BE49-F238E27FC236}">
              <a16:creationId xmlns:a16="http://schemas.microsoft.com/office/drawing/2014/main" id="{6B2C4176-EC59-468A-B674-C195D270CFA9}"/>
            </a:ext>
          </a:extLst>
        </xdr:cNvPr>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33038</xdr:rowOff>
    </xdr:from>
    <xdr:ext cx="469744" cy="259045"/>
    <xdr:sp macro="" textlink="">
      <xdr:nvSpPr>
        <xdr:cNvPr id="492" name="n_1mainValue【市民会館】&#10;一人当たり面積">
          <a:extLst>
            <a:ext uri="{FF2B5EF4-FFF2-40B4-BE49-F238E27FC236}">
              <a16:creationId xmlns:a16="http://schemas.microsoft.com/office/drawing/2014/main" id="{68BA4C92-DF73-495E-983A-18674EAE3729}"/>
            </a:ext>
          </a:extLst>
        </xdr:cNvPr>
        <xdr:cNvSpPr txBox="1"/>
      </xdr:nvSpPr>
      <xdr:spPr>
        <a:xfrm>
          <a:off x="9391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38752</xdr:rowOff>
    </xdr:from>
    <xdr:ext cx="469744" cy="259045"/>
    <xdr:sp macro="" textlink="">
      <xdr:nvSpPr>
        <xdr:cNvPr id="493" name="n_2mainValue【市民会館】&#10;一人当たり面積">
          <a:extLst>
            <a:ext uri="{FF2B5EF4-FFF2-40B4-BE49-F238E27FC236}">
              <a16:creationId xmlns:a16="http://schemas.microsoft.com/office/drawing/2014/main" id="{585590F7-28D8-4560-A607-0901B7A3ED00}"/>
            </a:ext>
          </a:extLst>
        </xdr:cNvPr>
        <xdr:cNvSpPr txBox="1"/>
      </xdr:nvSpPr>
      <xdr:spPr>
        <a:xfrm>
          <a:off x="8515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94" name="n_3mainValue【市民会館】&#10;一人当たり面積">
          <a:extLst>
            <a:ext uri="{FF2B5EF4-FFF2-40B4-BE49-F238E27FC236}">
              <a16:creationId xmlns:a16="http://schemas.microsoft.com/office/drawing/2014/main" id="{DD8A4AD7-52E2-41F6-AAD7-97F7CAB0B93A}"/>
            </a:ext>
          </a:extLst>
        </xdr:cNvPr>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95" name="n_4mainValue【市民会館】&#10;一人当たり面積">
          <a:extLst>
            <a:ext uri="{FF2B5EF4-FFF2-40B4-BE49-F238E27FC236}">
              <a16:creationId xmlns:a16="http://schemas.microsoft.com/office/drawing/2014/main" id="{380A965E-78AA-4D8E-8ECE-4C537B33370A}"/>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BB578132-07AE-413D-A612-42130687D5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E21ADBD7-16FA-44CE-A7D4-5195CABD896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11843CC-03BA-4EAB-8DDB-6757908871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B3C5C859-A1AC-4F85-A485-2BA121CDF7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494B5111-0AA4-4C66-84C1-A39C6E1075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E312D04A-E141-4AFE-BB2A-EF63BE7CB4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CB1BF2D6-EBDD-445A-AD61-AA98EC56CE5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1FF89457-FC0F-4442-9299-B68E104992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B81B6A2B-028E-43CB-A0A6-FA2A6ECB107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EA8F58DA-D922-495D-A7CE-BEFB762599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6A6302D7-83D6-423A-BC0D-335839C9ACA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DA9CDC63-68FB-433D-859C-7C611A1FA81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8FF27DF2-437A-4853-882B-44B5E8DB0EB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700C6619-0808-4E09-8723-D0A2B8EFC9D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868E5B73-B7BA-41DF-829B-8BDB32C8D05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92EC7752-AC29-4C40-B641-48C87E3F6FE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27133F2B-00C3-4289-9D56-0ED87320A49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9EE8644E-4B6E-4CC5-A702-31256C31962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37813582-F9E5-418A-BC9E-E5C26537BA8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12C0210D-1865-42CB-A8F1-39B13729A4B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4958DD68-FB92-49D9-914B-7F04A966B88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C787E060-C213-4F10-AD29-898B62001C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5CEC990F-FB3D-48B1-8E25-E7AF6DDA796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37340C53-05F0-452F-BFAB-7A1BA45FE6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9A28EF60-D190-4962-A3CB-850E8FC73433}"/>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A006C841-61B3-4867-B97C-F4725ADA1AC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6747608D-8D5B-417E-9D76-DFB6D15EED9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3CCF1D5D-F24C-4C7E-9C6E-62CEDFBA85C2}"/>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483C0994-8931-4C55-BADC-1508348D487A}"/>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FEE7BC81-F416-48E0-8E43-4B9A5AF42852}"/>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35AA1440-E503-4597-A5CA-8EC2CC3F7B3C}"/>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EBD60538-FF3C-49EB-B384-AC9625E27718}"/>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99063D91-8FC9-4BD5-8946-BB5FD6E18AA8}"/>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DE7F2072-1B85-44D5-A190-77409D5DAA91}"/>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85EDBC3A-5A90-40E5-9DC2-32197229EC5D}"/>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9F3175C-DE2F-44DE-9A37-BD48466E33E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8BD7378-CA52-4C30-9645-B0BB8907C7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0262847-ADCA-4476-BA87-312822F824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A8F6CB0-B67E-421F-8EF5-322461269AA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C9D4CD2-CC9C-4D85-81B4-CCBF05A9E5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44450</xdr:rowOff>
    </xdr:from>
    <xdr:to>
      <xdr:col>85</xdr:col>
      <xdr:colOff>177800</xdr:colOff>
      <xdr:row>40</xdr:row>
      <xdr:rowOff>146050</xdr:rowOff>
    </xdr:to>
    <xdr:sp macro="" textlink="">
      <xdr:nvSpPr>
        <xdr:cNvPr id="536" name="楕円 535">
          <a:extLst>
            <a:ext uri="{FF2B5EF4-FFF2-40B4-BE49-F238E27FC236}">
              <a16:creationId xmlns:a16="http://schemas.microsoft.com/office/drawing/2014/main" id="{FFB601B1-395E-4706-88CA-E4751D1E64DE}"/>
            </a:ext>
          </a:extLst>
        </xdr:cNvPr>
        <xdr:cNvSpPr/>
      </xdr:nvSpPr>
      <xdr:spPr>
        <a:xfrm>
          <a:off x="16268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22877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DBB350FA-5AB8-4C84-A689-3408707C731C}"/>
            </a:ext>
          </a:extLst>
        </xdr:cNvPr>
        <xdr:cNvSpPr txBox="1"/>
      </xdr:nvSpPr>
      <xdr:spPr>
        <a:xfrm>
          <a:off x="163576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67310</xdr:rowOff>
    </xdr:from>
    <xdr:to>
      <xdr:col>81</xdr:col>
      <xdr:colOff>101600</xdr:colOff>
      <xdr:row>40</xdr:row>
      <xdr:rowOff>168910</xdr:rowOff>
    </xdr:to>
    <xdr:sp macro="" textlink="">
      <xdr:nvSpPr>
        <xdr:cNvPr id="538" name="楕円 537">
          <a:extLst>
            <a:ext uri="{FF2B5EF4-FFF2-40B4-BE49-F238E27FC236}">
              <a16:creationId xmlns:a16="http://schemas.microsoft.com/office/drawing/2014/main" id="{9A25B71C-D91C-4AA1-A490-ACF327D6256B}"/>
            </a:ext>
          </a:extLst>
        </xdr:cNvPr>
        <xdr:cNvSpPr/>
      </xdr:nvSpPr>
      <xdr:spPr>
        <a:xfrm>
          <a:off x="1543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95250</xdr:rowOff>
    </xdr:from>
    <xdr:to>
      <xdr:col>85</xdr:col>
      <xdr:colOff>127000</xdr:colOff>
      <xdr:row>40</xdr:row>
      <xdr:rowOff>118110</xdr:rowOff>
    </xdr:to>
    <xdr:cxnSp macro="">
      <xdr:nvCxnSpPr>
        <xdr:cNvPr id="539" name="直線コネクタ 538">
          <a:extLst>
            <a:ext uri="{FF2B5EF4-FFF2-40B4-BE49-F238E27FC236}">
              <a16:creationId xmlns:a16="http://schemas.microsoft.com/office/drawing/2014/main" id="{FEB7B8C5-3267-4B79-B486-8EFF2368A213}"/>
            </a:ext>
          </a:extLst>
        </xdr:cNvPr>
        <xdr:cNvCxnSpPr/>
      </xdr:nvCxnSpPr>
      <xdr:spPr>
        <a:xfrm flipV="1">
          <a:off x="15481300" y="69532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50165</xdr:rowOff>
    </xdr:from>
    <xdr:to>
      <xdr:col>76</xdr:col>
      <xdr:colOff>165100</xdr:colOff>
      <xdr:row>40</xdr:row>
      <xdr:rowOff>151765</xdr:rowOff>
    </xdr:to>
    <xdr:sp macro="" textlink="">
      <xdr:nvSpPr>
        <xdr:cNvPr id="540" name="楕円 539">
          <a:extLst>
            <a:ext uri="{FF2B5EF4-FFF2-40B4-BE49-F238E27FC236}">
              <a16:creationId xmlns:a16="http://schemas.microsoft.com/office/drawing/2014/main" id="{0F2171DF-112C-49C5-9986-71F753D7C09B}"/>
            </a:ext>
          </a:extLst>
        </xdr:cNvPr>
        <xdr:cNvSpPr/>
      </xdr:nvSpPr>
      <xdr:spPr>
        <a:xfrm>
          <a:off x="14541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100965</xdr:rowOff>
    </xdr:from>
    <xdr:to>
      <xdr:col>81</xdr:col>
      <xdr:colOff>50800</xdr:colOff>
      <xdr:row>40</xdr:row>
      <xdr:rowOff>118110</xdr:rowOff>
    </xdr:to>
    <xdr:cxnSp macro="">
      <xdr:nvCxnSpPr>
        <xdr:cNvPr id="541" name="直線コネクタ 540">
          <a:extLst>
            <a:ext uri="{FF2B5EF4-FFF2-40B4-BE49-F238E27FC236}">
              <a16:creationId xmlns:a16="http://schemas.microsoft.com/office/drawing/2014/main" id="{919E1CA8-A049-4BA2-BEBE-FF1A94597C4C}"/>
            </a:ext>
          </a:extLst>
        </xdr:cNvPr>
        <xdr:cNvCxnSpPr/>
      </xdr:nvCxnSpPr>
      <xdr:spPr>
        <a:xfrm>
          <a:off x="14592300" y="69589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38735</xdr:rowOff>
    </xdr:from>
    <xdr:to>
      <xdr:col>72</xdr:col>
      <xdr:colOff>38100</xdr:colOff>
      <xdr:row>40</xdr:row>
      <xdr:rowOff>140335</xdr:rowOff>
    </xdr:to>
    <xdr:sp macro="" textlink="">
      <xdr:nvSpPr>
        <xdr:cNvPr id="542" name="楕円 541">
          <a:extLst>
            <a:ext uri="{FF2B5EF4-FFF2-40B4-BE49-F238E27FC236}">
              <a16:creationId xmlns:a16="http://schemas.microsoft.com/office/drawing/2014/main" id="{420E3DD1-1FFD-4C20-9A30-085A806844B3}"/>
            </a:ext>
          </a:extLst>
        </xdr:cNvPr>
        <xdr:cNvSpPr/>
      </xdr:nvSpPr>
      <xdr:spPr>
        <a:xfrm>
          <a:off x="136525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89535</xdr:rowOff>
    </xdr:from>
    <xdr:to>
      <xdr:col>76</xdr:col>
      <xdr:colOff>114300</xdr:colOff>
      <xdr:row>40</xdr:row>
      <xdr:rowOff>100965</xdr:rowOff>
    </xdr:to>
    <xdr:cxnSp macro="">
      <xdr:nvCxnSpPr>
        <xdr:cNvPr id="543" name="直線コネクタ 542">
          <a:extLst>
            <a:ext uri="{FF2B5EF4-FFF2-40B4-BE49-F238E27FC236}">
              <a16:creationId xmlns:a16="http://schemas.microsoft.com/office/drawing/2014/main" id="{108998C1-F977-40CC-B15A-220CE822E5D2}"/>
            </a:ext>
          </a:extLst>
        </xdr:cNvPr>
        <xdr:cNvCxnSpPr/>
      </xdr:nvCxnSpPr>
      <xdr:spPr>
        <a:xfrm>
          <a:off x="13703300" y="69475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544" name="楕円 543">
          <a:extLst>
            <a:ext uri="{FF2B5EF4-FFF2-40B4-BE49-F238E27FC236}">
              <a16:creationId xmlns:a16="http://schemas.microsoft.com/office/drawing/2014/main" id="{4DDF58CC-63B8-4C3E-A11E-A14EF1D29552}"/>
            </a:ext>
          </a:extLst>
        </xdr:cNvPr>
        <xdr:cNvSpPr/>
      </xdr:nvSpPr>
      <xdr:spPr>
        <a:xfrm>
          <a:off x="1276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53340</xdr:rowOff>
    </xdr:from>
    <xdr:to>
      <xdr:col>71</xdr:col>
      <xdr:colOff>177800</xdr:colOff>
      <xdr:row>40</xdr:row>
      <xdr:rowOff>89535</xdr:rowOff>
    </xdr:to>
    <xdr:cxnSp macro="">
      <xdr:nvCxnSpPr>
        <xdr:cNvPr id="545" name="直線コネクタ 544">
          <a:extLst>
            <a:ext uri="{FF2B5EF4-FFF2-40B4-BE49-F238E27FC236}">
              <a16:creationId xmlns:a16="http://schemas.microsoft.com/office/drawing/2014/main" id="{188B88B5-7BDD-4D9D-9F00-8A319F545ADF}"/>
            </a:ext>
          </a:extLst>
        </xdr:cNvPr>
        <xdr:cNvCxnSpPr/>
      </xdr:nvCxnSpPr>
      <xdr:spPr>
        <a:xfrm>
          <a:off x="12814300" y="69113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DC361049-B0E9-49CC-B847-C08EA0040F6B}"/>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63032DD1-EB83-43C4-B853-3A1084504FCD}"/>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2CF6D5B0-03BF-4D84-86EE-9D830D016D50}"/>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EE4047D6-612D-4A7E-ACC4-9D8C258E45F6}"/>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160037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35B4E93C-ABD2-444E-B2BD-45B52403D214}"/>
            </a:ext>
          </a:extLst>
        </xdr:cNvPr>
        <xdr:cNvSpPr txBox="1"/>
      </xdr:nvSpPr>
      <xdr:spPr>
        <a:xfrm>
          <a:off x="152660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142892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971B79F6-B797-46A1-BCBA-CCD56C800B0E}"/>
            </a:ext>
          </a:extLst>
        </xdr:cNvPr>
        <xdr:cNvSpPr txBox="1"/>
      </xdr:nvSpPr>
      <xdr:spPr>
        <a:xfrm>
          <a:off x="14389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131462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6EED5EA6-2E4C-4EA0-8C58-89DF92078DC5}"/>
            </a:ext>
          </a:extLst>
        </xdr:cNvPr>
        <xdr:cNvSpPr txBox="1"/>
      </xdr:nvSpPr>
      <xdr:spPr>
        <a:xfrm>
          <a:off x="135007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95267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74DA5187-A9EA-413E-A458-2BCD6D8A5F7A}"/>
            </a:ext>
          </a:extLst>
        </xdr:cNvPr>
        <xdr:cNvSpPr txBox="1"/>
      </xdr:nvSpPr>
      <xdr:spPr>
        <a:xfrm>
          <a:off x="12611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4747F232-03D0-4979-A8A2-8CD74EDD5D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36B63426-2017-409D-86B9-93477DCB33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5D312324-AEFA-4E77-BECC-81A0BB4343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40947A7B-D0DE-4B31-8ED1-BFDF91A5115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FA84AA98-B917-4BBA-9746-E0CF63260A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231B707D-A98C-4A2A-8104-C04937C73D8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604FF365-741B-43CF-A40F-42694C5801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35FB0E0-10F2-4C38-B0F5-6CE7D3C4D2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C63C2E38-A317-49CE-BAE4-E645BF01B8F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C91DEA22-0100-4834-8FC3-03F95702EE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25E26F65-081B-4422-87FB-9EFE9EE9288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E80EF391-0837-441C-8623-97891025964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B777EC56-28FC-4DB8-A780-0E812C3C7D8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2B7E97AD-A469-4CED-8595-9A18C6FBA8B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8C00F53F-FF63-4FEE-8A8A-F9DDA46B77A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D0AF592D-1DEF-497D-9F2D-5EA569F0384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11116486-ECB4-4C3C-9F97-1227F8BF4C9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D81A287E-520E-42AA-86F0-CF2B397A5E6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1095387F-7CDB-4919-8234-B7DF38C5CA6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DB11D022-AA81-4986-8E2F-EA2EBBFB0C8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ABB82BCA-9012-41EB-BB37-DB99F93CDF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4090EFE-145D-4153-A04C-C19303ED908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5D111D76-8F0A-485B-BB17-AB908B889C9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9FB19196-0C1D-4EA6-87CD-5CAC386B53A1}"/>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48F354BE-18C4-4FBB-A08E-252314BD6811}"/>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B435B2CC-2BE0-4EDE-BBB9-A0DE4E07BD3A}"/>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6148E374-B84C-48EE-AC12-1A521A8C2C3C}"/>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A48B9D4B-ADE8-4F52-9CB6-ACB1171099CD}"/>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9A154D1A-C3E7-4D32-B847-85332A2E18A7}"/>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9403AF30-85D3-411B-BC69-D3FC139272D3}"/>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96E66FD9-4AB1-420F-9CF7-404CCEA5D226}"/>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99E17F43-F5F5-4051-883E-38392D68423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F4B1BDC0-A372-4167-8278-83ACAC500E7E}"/>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8C6C0655-5978-41B3-83D5-03E75B7D400E}"/>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835D051-3DDC-446F-A7EE-3134A07A561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68F8378-AF00-4845-8AF2-36F1EF9D32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89816AD-A798-43CC-A94D-0A90A7BF8A1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120F528-E929-4E90-8E7F-485A99A119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0AE97DD-5F22-45B2-BB65-3AF1945EBCC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84406</xdr:rowOff>
    </xdr:from>
    <xdr:to>
      <xdr:col>116</xdr:col>
      <xdr:colOff>114300</xdr:colOff>
      <xdr:row>39</xdr:row>
      <xdr:rowOff>14556</xdr:rowOff>
    </xdr:to>
    <xdr:sp macro="" textlink="">
      <xdr:nvSpPr>
        <xdr:cNvPr id="593" name="楕円 592">
          <a:extLst>
            <a:ext uri="{FF2B5EF4-FFF2-40B4-BE49-F238E27FC236}">
              <a16:creationId xmlns:a16="http://schemas.microsoft.com/office/drawing/2014/main" id="{EAFCD461-67B7-43B4-80A8-FBE06BE6084B}"/>
            </a:ext>
          </a:extLst>
        </xdr:cNvPr>
        <xdr:cNvSpPr/>
      </xdr:nvSpPr>
      <xdr:spPr>
        <a:xfrm>
          <a:off x="22110700" y="65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107282</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E096752D-D455-49B3-9D72-C2E8B642014A}"/>
            </a:ext>
          </a:extLst>
        </xdr:cNvPr>
        <xdr:cNvSpPr txBox="1"/>
      </xdr:nvSpPr>
      <xdr:spPr>
        <a:xfrm>
          <a:off x="22199600" y="645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103372</xdr:rowOff>
    </xdr:from>
    <xdr:to>
      <xdr:col>112</xdr:col>
      <xdr:colOff>38100</xdr:colOff>
      <xdr:row>39</xdr:row>
      <xdr:rowOff>33522</xdr:rowOff>
    </xdr:to>
    <xdr:sp macro="" textlink="">
      <xdr:nvSpPr>
        <xdr:cNvPr id="595" name="楕円 594">
          <a:extLst>
            <a:ext uri="{FF2B5EF4-FFF2-40B4-BE49-F238E27FC236}">
              <a16:creationId xmlns:a16="http://schemas.microsoft.com/office/drawing/2014/main" id="{AAEFBAC4-0E4E-48DA-8BEA-136266849149}"/>
            </a:ext>
          </a:extLst>
        </xdr:cNvPr>
        <xdr:cNvSpPr/>
      </xdr:nvSpPr>
      <xdr:spPr>
        <a:xfrm>
          <a:off x="21272500" y="66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135206</xdr:rowOff>
    </xdr:from>
    <xdr:to>
      <xdr:col>116</xdr:col>
      <xdr:colOff>63500</xdr:colOff>
      <xdr:row>38</xdr:row>
      <xdr:rowOff>154172</xdr:rowOff>
    </xdr:to>
    <xdr:cxnSp macro="">
      <xdr:nvCxnSpPr>
        <xdr:cNvPr id="596" name="直線コネクタ 595">
          <a:extLst>
            <a:ext uri="{FF2B5EF4-FFF2-40B4-BE49-F238E27FC236}">
              <a16:creationId xmlns:a16="http://schemas.microsoft.com/office/drawing/2014/main" id="{F72C555C-D30A-4DCA-8B56-E3CF32BC9A52}"/>
            </a:ext>
          </a:extLst>
        </xdr:cNvPr>
        <xdr:cNvCxnSpPr/>
      </xdr:nvCxnSpPr>
      <xdr:spPr>
        <a:xfrm flipV="1">
          <a:off x="21323300" y="6650306"/>
          <a:ext cx="838200" cy="1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112337</xdr:rowOff>
    </xdr:from>
    <xdr:to>
      <xdr:col>107</xdr:col>
      <xdr:colOff>101600</xdr:colOff>
      <xdr:row>39</xdr:row>
      <xdr:rowOff>42487</xdr:rowOff>
    </xdr:to>
    <xdr:sp macro="" textlink="">
      <xdr:nvSpPr>
        <xdr:cNvPr id="597" name="楕円 596">
          <a:extLst>
            <a:ext uri="{FF2B5EF4-FFF2-40B4-BE49-F238E27FC236}">
              <a16:creationId xmlns:a16="http://schemas.microsoft.com/office/drawing/2014/main" id="{B97AF42E-D728-4226-AC3D-A3596E2F5E2F}"/>
            </a:ext>
          </a:extLst>
        </xdr:cNvPr>
        <xdr:cNvSpPr/>
      </xdr:nvSpPr>
      <xdr:spPr>
        <a:xfrm>
          <a:off x="20383500" y="66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154172</xdr:rowOff>
    </xdr:from>
    <xdr:to>
      <xdr:col>111</xdr:col>
      <xdr:colOff>177800</xdr:colOff>
      <xdr:row>38</xdr:row>
      <xdr:rowOff>163137</xdr:rowOff>
    </xdr:to>
    <xdr:cxnSp macro="">
      <xdr:nvCxnSpPr>
        <xdr:cNvPr id="598" name="直線コネクタ 597">
          <a:extLst>
            <a:ext uri="{FF2B5EF4-FFF2-40B4-BE49-F238E27FC236}">
              <a16:creationId xmlns:a16="http://schemas.microsoft.com/office/drawing/2014/main" id="{52D37F47-68E6-4866-9FA9-E8908D8848CB}"/>
            </a:ext>
          </a:extLst>
        </xdr:cNvPr>
        <xdr:cNvCxnSpPr/>
      </xdr:nvCxnSpPr>
      <xdr:spPr>
        <a:xfrm flipV="1">
          <a:off x="20434300" y="6669272"/>
          <a:ext cx="8890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121077</xdr:rowOff>
    </xdr:from>
    <xdr:to>
      <xdr:col>102</xdr:col>
      <xdr:colOff>165100</xdr:colOff>
      <xdr:row>39</xdr:row>
      <xdr:rowOff>51227</xdr:rowOff>
    </xdr:to>
    <xdr:sp macro="" textlink="">
      <xdr:nvSpPr>
        <xdr:cNvPr id="599" name="楕円 598">
          <a:extLst>
            <a:ext uri="{FF2B5EF4-FFF2-40B4-BE49-F238E27FC236}">
              <a16:creationId xmlns:a16="http://schemas.microsoft.com/office/drawing/2014/main" id="{8B091E2B-79C6-4F71-93B8-3AEE361D255E}"/>
            </a:ext>
          </a:extLst>
        </xdr:cNvPr>
        <xdr:cNvSpPr/>
      </xdr:nvSpPr>
      <xdr:spPr>
        <a:xfrm>
          <a:off x="19494500" y="66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163137</xdr:rowOff>
    </xdr:from>
    <xdr:to>
      <xdr:col>107</xdr:col>
      <xdr:colOff>50800</xdr:colOff>
      <xdr:row>39</xdr:row>
      <xdr:rowOff>427</xdr:rowOff>
    </xdr:to>
    <xdr:cxnSp macro="">
      <xdr:nvCxnSpPr>
        <xdr:cNvPr id="600" name="直線コネクタ 599">
          <a:extLst>
            <a:ext uri="{FF2B5EF4-FFF2-40B4-BE49-F238E27FC236}">
              <a16:creationId xmlns:a16="http://schemas.microsoft.com/office/drawing/2014/main" id="{116F4B76-E1B9-436E-BE3C-47571488636E}"/>
            </a:ext>
          </a:extLst>
        </xdr:cNvPr>
        <xdr:cNvCxnSpPr/>
      </xdr:nvCxnSpPr>
      <xdr:spPr>
        <a:xfrm flipV="1">
          <a:off x="19545300" y="6678237"/>
          <a:ext cx="889000" cy="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126681</xdr:rowOff>
    </xdr:from>
    <xdr:to>
      <xdr:col>98</xdr:col>
      <xdr:colOff>38100</xdr:colOff>
      <xdr:row>39</xdr:row>
      <xdr:rowOff>56831</xdr:rowOff>
    </xdr:to>
    <xdr:sp macro="" textlink="">
      <xdr:nvSpPr>
        <xdr:cNvPr id="601" name="楕円 600">
          <a:extLst>
            <a:ext uri="{FF2B5EF4-FFF2-40B4-BE49-F238E27FC236}">
              <a16:creationId xmlns:a16="http://schemas.microsoft.com/office/drawing/2014/main" id="{4B08AED6-EF1A-4600-B871-9B0BA75BA86F}"/>
            </a:ext>
          </a:extLst>
        </xdr:cNvPr>
        <xdr:cNvSpPr/>
      </xdr:nvSpPr>
      <xdr:spPr>
        <a:xfrm>
          <a:off x="18605500" y="66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427</xdr:rowOff>
    </xdr:from>
    <xdr:to>
      <xdr:col>102</xdr:col>
      <xdr:colOff>114300</xdr:colOff>
      <xdr:row>39</xdr:row>
      <xdr:rowOff>6031</xdr:rowOff>
    </xdr:to>
    <xdr:cxnSp macro="">
      <xdr:nvCxnSpPr>
        <xdr:cNvPr id="602" name="直線コネクタ 601">
          <a:extLst>
            <a:ext uri="{FF2B5EF4-FFF2-40B4-BE49-F238E27FC236}">
              <a16:creationId xmlns:a16="http://schemas.microsoft.com/office/drawing/2014/main" id="{00BD3E56-5D2D-4C73-980E-876653AB3900}"/>
            </a:ext>
          </a:extLst>
        </xdr:cNvPr>
        <xdr:cNvCxnSpPr/>
      </xdr:nvCxnSpPr>
      <xdr:spPr>
        <a:xfrm flipV="1">
          <a:off x="18656300" y="6686977"/>
          <a:ext cx="88900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3A4DFE9F-D90B-40B3-BA30-CAE6A71548B7}"/>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E2B3F9AD-220E-4BE3-9065-78AFD082A9E7}"/>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B2EEA2BF-315F-4E71-81C0-1A3FDC58221A}"/>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E42529B-0613-41E1-B077-5E6E55A23B53}"/>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50049</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984FDF98-F2B7-4654-A8E7-23C3F195A021}"/>
            </a:ext>
          </a:extLst>
        </xdr:cNvPr>
        <xdr:cNvSpPr txBox="1"/>
      </xdr:nvSpPr>
      <xdr:spPr>
        <a:xfrm>
          <a:off x="21011095" y="639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59014</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FD28A13D-EB2A-4503-B54B-10C87D0C9B3C}"/>
            </a:ext>
          </a:extLst>
        </xdr:cNvPr>
        <xdr:cNvSpPr txBox="1"/>
      </xdr:nvSpPr>
      <xdr:spPr>
        <a:xfrm>
          <a:off x="20134795" y="640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67754</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D48378A8-BE30-4F8D-B8D7-D73FCE092810}"/>
            </a:ext>
          </a:extLst>
        </xdr:cNvPr>
        <xdr:cNvSpPr txBox="1"/>
      </xdr:nvSpPr>
      <xdr:spPr>
        <a:xfrm>
          <a:off x="19245795" y="641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73358</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1A97CD91-5684-4720-89FD-54F3E8DD0097}"/>
            </a:ext>
          </a:extLst>
        </xdr:cNvPr>
        <xdr:cNvSpPr txBox="1"/>
      </xdr:nvSpPr>
      <xdr:spPr>
        <a:xfrm>
          <a:off x="18356795" y="641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BD63A885-5AEE-438D-B749-A6D87DBDA8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DC8793ED-FA35-4E0D-BF8E-59F0E182CFE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815D8AD5-C115-4645-B9EC-3E66F0E0534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F52FC08E-4251-4005-B636-6E10838D348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F324017F-FFEA-4969-A150-AB0F0B117A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78E4016-67A2-40FA-85B2-04A393F4E4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6782E315-298F-4CF6-97F7-33491E61DC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1D5D713D-9068-4113-825D-18F99122AB5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14680E1D-07CA-4B1C-AAEF-87BC26110A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5AFE8018-F764-45D8-9D51-53C0F901C6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8A58D24F-2302-416E-B2A3-4F012FC365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3AF34211-930E-43B9-AE1F-7041626F26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AC433DCA-AF11-474D-B27E-E74B9F201F9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5652DE3B-8CDF-4018-A862-8B556CE4F73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AADB841A-739A-4323-89F3-6612555F9F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6FA2DAE4-AD6B-4212-B680-2C2DE88DE4A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9C3719CC-3528-4F43-ADDD-A523A69161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96246A08-3214-4DDD-8E2F-29EE79E7FF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8DAF2AE2-08C8-40B6-924E-ECE311176C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1EC94363-BE17-4B0C-99FC-6B701CFEC8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9EC88CBC-F5C7-4495-A84C-713BD3B29F3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525C2EF2-3131-4C45-85E6-78F45EB10F5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C6CA2AD8-B6C4-4ACA-A4CC-192A6EED08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88DDA431-6836-40C1-84DF-7DF6759A116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685986A7-AFC9-4F2B-A279-CDB2F41EF1A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5ECF4FCD-2978-49D1-AACD-11E18C0AE00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65D6BFD5-6079-4D1F-AACB-FC0A5C2B856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188A555B-DD7C-4C11-9428-4A5F54ED69A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1559C2CD-00D5-4382-91EF-BA74F8220F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34E3A8EF-FFF6-4D43-A9AA-00277A9BDDD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8335AB5F-00A3-4EA5-B07A-2630E9B236A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1E520CE8-645B-4651-BC9E-B23EECB6C9C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2DC05222-FB69-4137-BEFE-AB3CFD6B8F6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E1660F1D-E74F-448D-970C-FB77B2A9B7B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1F898FFB-2F73-48F4-BBC8-BCA9C505C83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4B15E4FC-4484-4776-BD78-7C9E5EE325E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2AA0D2BF-09B8-4557-944A-67B2A1AFA6E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19F129AC-DBA6-4587-83F1-D62B19FADEE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C2BE93E2-C202-4467-8CC9-EA47FDDD533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B3F26CCE-C19F-4FF5-91F5-A3A85A09EE8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B5CB7C3D-4E44-418A-9A9B-518BA53922B7}"/>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74D51AD7-783B-4EC7-BEF2-40017009637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A24E064A-18CF-48FA-A30A-32A0C7093AE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36AD244B-5E73-4B03-AD22-B58E6FE508DC}"/>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5" name="直線コネクタ 654">
          <a:extLst>
            <a:ext uri="{FF2B5EF4-FFF2-40B4-BE49-F238E27FC236}">
              <a16:creationId xmlns:a16="http://schemas.microsoft.com/office/drawing/2014/main" id="{81A5B27F-EEE2-4DE5-AAF3-AAA0ECFB1A25}"/>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15F53E70-43DE-4A77-8582-D4D52AF80D0E}"/>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7" name="フローチャート: 判断 656">
          <a:extLst>
            <a:ext uri="{FF2B5EF4-FFF2-40B4-BE49-F238E27FC236}">
              <a16:creationId xmlns:a16="http://schemas.microsoft.com/office/drawing/2014/main" id="{CA18B85C-F12F-4BCD-AD32-8438B71DCF24}"/>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8" name="フローチャート: 判断 657">
          <a:extLst>
            <a:ext uri="{FF2B5EF4-FFF2-40B4-BE49-F238E27FC236}">
              <a16:creationId xmlns:a16="http://schemas.microsoft.com/office/drawing/2014/main" id="{E5C05C5C-5B9C-4CB2-81FE-F3E8A216596C}"/>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59" name="フローチャート: 判断 658">
          <a:extLst>
            <a:ext uri="{FF2B5EF4-FFF2-40B4-BE49-F238E27FC236}">
              <a16:creationId xmlns:a16="http://schemas.microsoft.com/office/drawing/2014/main" id="{09B52D12-1DC7-4EAC-98D4-6365AA0B7BD9}"/>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0" name="フローチャート: 判断 659">
          <a:extLst>
            <a:ext uri="{FF2B5EF4-FFF2-40B4-BE49-F238E27FC236}">
              <a16:creationId xmlns:a16="http://schemas.microsoft.com/office/drawing/2014/main" id="{F31C6394-4082-484D-B745-2E6BBF684894}"/>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1" name="フローチャート: 判断 660">
          <a:extLst>
            <a:ext uri="{FF2B5EF4-FFF2-40B4-BE49-F238E27FC236}">
              <a16:creationId xmlns:a16="http://schemas.microsoft.com/office/drawing/2014/main" id="{9328A219-B78D-4665-85F5-9CE0FCB8F4F8}"/>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7E4AA36-BC1F-42A4-8DB9-A0D9DE3F7E4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1A049BA-9F77-4EC9-8979-F835CA2FABC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155828D-0854-4D25-8579-759A384B18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8414AE8-83FB-488A-8E3E-47FC6E98272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8E4F9EE-00ED-4EAE-A45F-9FCB1AEB47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67" name="楕円 666">
          <a:extLst>
            <a:ext uri="{FF2B5EF4-FFF2-40B4-BE49-F238E27FC236}">
              <a16:creationId xmlns:a16="http://schemas.microsoft.com/office/drawing/2014/main" id="{C2C8D92C-575B-49D8-B41D-7A858099503F}"/>
            </a:ext>
          </a:extLst>
        </xdr:cNvPr>
        <xdr:cNvSpPr/>
      </xdr:nvSpPr>
      <xdr:spPr>
        <a:xfrm>
          <a:off x="16268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132097</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4306C8B9-DF2E-44B0-8F94-F371C9FB06B1}"/>
            </a:ext>
          </a:extLst>
        </xdr:cNvPr>
        <xdr:cNvSpPr txBox="1"/>
      </xdr:nvSpPr>
      <xdr:spPr>
        <a:xfrm>
          <a:off x="16357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669" name="楕円 668">
          <a:extLst>
            <a:ext uri="{FF2B5EF4-FFF2-40B4-BE49-F238E27FC236}">
              <a16:creationId xmlns:a16="http://schemas.microsoft.com/office/drawing/2014/main" id="{1E800BBA-8E4E-41B5-B60C-ECCCBEB9F0D4}"/>
            </a:ext>
          </a:extLst>
        </xdr:cNvPr>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118111</xdr:rowOff>
    </xdr:from>
    <xdr:to>
      <xdr:col>85</xdr:col>
      <xdr:colOff>127000</xdr:colOff>
      <xdr:row>81</xdr:row>
      <xdr:rowOff>160020</xdr:rowOff>
    </xdr:to>
    <xdr:cxnSp macro="">
      <xdr:nvCxnSpPr>
        <xdr:cNvPr id="670" name="直線コネクタ 669">
          <a:extLst>
            <a:ext uri="{FF2B5EF4-FFF2-40B4-BE49-F238E27FC236}">
              <a16:creationId xmlns:a16="http://schemas.microsoft.com/office/drawing/2014/main" id="{D989F626-F3F8-429B-9035-ACD6C3599FEF}"/>
            </a:ext>
          </a:extLst>
        </xdr:cNvPr>
        <xdr:cNvCxnSpPr/>
      </xdr:nvCxnSpPr>
      <xdr:spPr>
        <a:xfrm>
          <a:off x="15481300" y="140055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21589</xdr:rowOff>
    </xdr:from>
    <xdr:to>
      <xdr:col>76</xdr:col>
      <xdr:colOff>165100</xdr:colOff>
      <xdr:row>81</xdr:row>
      <xdr:rowOff>123189</xdr:rowOff>
    </xdr:to>
    <xdr:sp macro="" textlink="">
      <xdr:nvSpPr>
        <xdr:cNvPr id="671" name="楕円 670">
          <a:extLst>
            <a:ext uri="{FF2B5EF4-FFF2-40B4-BE49-F238E27FC236}">
              <a16:creationId xmlns:a16="http://schemas.microsoft.com/office/drawing/2014/main" id="{04F7FBB5-EF4C-432E-9049-56B881941308}"/>
            </a:ext>
          </a:extLst>
        </xdr:cNvPr>
        <xdr:cNvSpPr/>
      </xdr:nvSpPr>
      <xdr:spPr>
        <a:xfrm>
          <a:off x="14541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72389</xdr:rowOff>
    </xdr:from>
    <xdr:to>
      <xdr:col>81</xdr:col>
      <xdr:colOff>50800</xdr:colOff>
      <xdr:row>81</xdr:row>
      <xdr:rowOff>118111</xdr:rowOff>
    </xdr:to>
    <xdr:cxnSp macro="">
      <xdr:nvCxnSpPr>
        <xdr:cNvPr id="672" name="直線コネクタ 671">
          <a:extLst>
            <a:ext uri="{FF2B5EF4-FFF2-40B4-BE49-F238E27FC236}">
              <a16:creationId xmlns:a16="http://schemas.microsoft.com/office/drawing/2014/main" id="{C5BCFE2A-127E-4B10-9CD2-A8B8BEEB452A}"/>
            </a:ext>
          </a:extLst>
        </xdr:cNvPr>
        <xdr:cNvCxnSpPr/>
      </xdr:nvCxnSpPr>
      <xdr:spPr>
        <a:xfrm>
          <a:off x="14592300" y="13959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107314</xdr:rowOff>
    </xdr:from>
    <xdr:to>
      <xdr:col>72</xdr:col>
      <xdr:colOff>38100</xdr:colOff>
      <xdr:row>82</xdr:row>
      <xdr:rowOff>37464</xdr:rowOff>
    </xdr:to>
    <xdr:sp macro="" textlink="">
      <xdr:nvSpPr>
        <xdr:cNvPr id="673" name="楕円 672">
          <a:extLst>
            <a:ext uri="{FF2B5EF4-FFF2-40B4-BE49-F238E27FC236}">
              <a16:creationId xmlns:a16="http://schemas.microsoft.com/office/drawing/2014/main" id="{60486CE2-14A0-4A25-B8BA-98D100BB8910}"/>
            </a:ext>
          </a:extLst>
        </xdr:cNvPr>
        <xdr:cNvSpPr/>
      </xdr:nvSpPr>
      <xdr:spPr>
        <a:xfrm>
          <a:off x="13652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72389</xdr:rowOff>
    </xdr:from>
    <xdr:to>
      <xdr:col>76</xdr:col>
      <xdr:colOff>114300</xdr:colOff>
      <xdr:row>81</xdr:row>
      <xdr:rowOff>158114</xdr:rowOff>
    </xdr:to>
    <xdr:cxnSp macro="">
      <xdr:nvCxnSpPr>
        <xdr:cNvPr id="674" name="直線コネクタ 673">
          <a:extLst>
            <a:ext uri="{FF2B5EF4-FFF2-40B4-BE49-F238E27FC236}">
              <a16:creationId xmlns:a16="http://schemas.microsoft.com/office/drawing/2014/main" id="{47694DBD-D54B-4114-AC0D-7DE84951AFB2}"/>
            </a:ext>
          </a:extLst>
        </xdr:cNvPr>
        <xdr:cNvCxnSpPr/>
      </xdr:nvCxnSpPr>
      <xdr:spPr>
        <a:xfrm flipV="1">
          <a:off x="13703300" y="1395983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65405</xdr:rowOff>
    </xdr:from>
    <xdr:to>
      <xdr:col>67</xdr:col>
      <xdr:colOff>101600</xdr:colOff>
      <xdr:row>81</xdr:row>
      <xdr:rowOff>167005</xdr:rowOff>
    </xdr:to>
    <xdr:sp macro="" textlink="">
      <xdr:nvSpPr>
        <xdr:cNvPr id="675" name="楕円 674">
          <a:extLst>
            <a:ext uri="{FF2B5EF4-FFF2-40B4-BE49-F238E27FC236}">
              <a16:creationId xmlns:a16="http://schemas.microsoft.com/office/drawing/2014/main" id="{896C47C4-6ED9-4AAA-9DCE-C19F05E0888D}"/>
            </a:ext>
          </a:extLst>
        </xdr:cNvPr>
        <xdr:cNvSpPr/>
      </xdr:nvSpPr>
      <xdr:spPr>
        <a:xfrm>
          <a:off x="12763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116205</xdr:rowOff>
    </xdr:from>
    <xdr:to>
      <xdr:col>71</xdr:col>
      <xdr:colOff>177800</xdr:colOff>
      <xdr:row>81</xdr:row>
      <xdr:rowOff>158114</xdr:rowOff>
    </xdr:to>
    <xdr:cxnSp macro="">
      <xdr:nvCxnSpPr>
        <xdr:cNvPr id="676" name="直線コネクタ 675">
          <a:extLst>
            <a:ext uri="{FF2B5EF4-FFF2-40B4-BE49-F238E27FC236}">
              <a16:creationId xmlns:a16="http://schemas.microsoft.com/office/drawing/2014/main" id="{C07846DF-A55A-492C-B042-EDC64A536FBE}"/>
            </a:ext>
          </a:extLst>
        </xdr:cNvPr>
        <xdr:cNvCxnSpPr/>
      </xdr:nvCxnSpPr>
      <xdr:spPr>
        <a:xfrm>
          <a:off x="12814300" y="140036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7" name="n_1aveValue【消防施設】&#10;有形固定資産減価償却率">
          <a:extLst>
            <a:ext uri="{FF2B5EF4-FFF2-40B4-BE49-F238E27FC236}">
              <a16:creationId xmlns:a16="http://schemas.microsoft.com/office/drawing/2014/main" id="{9674D50F-78DA-4707-B8B1-0A07A6B23E72}"/>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78" name="n_2aveValue【消防施設】&#10;有形固定資産減価償却率">
          <a:extLst>
            <a:ext uri="{FF2B5EF4-FFF2-40B4-BE49-F238E27FC236}">
              <a16:creationId xmlns:a16="http://schemas.microsoft.com/office/drawing/2014/main" id="{F1287C27-C72E-493E-A665-004F70B083B5}"/>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79" name="n_3aveValue【消防施設】&#10;有形固定資産減価償却率">
          <a:extLst>
            <a:ext uri="{FF2B5EF4-FFF2-40B4-BE49-F238E27FC236}">
              <a16:creationId xmlns:a16="http://schemas.microsoft.com/office/drawing/2014/main" id="{C41F50D8-DE06-4973-B2E3-3AB47160E0EB}"/>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0" name="n_4aveValue【消防施設】&#10;有形固定資産減価償却率">
          <a:extLst>
            <a:ext uri="{FF2B5EF4-FFF2-40B4-BE49-F238E27FC236}">
              <a16:creationId xmlns:a16="http://schemas.microsoft.com/office/drawing/2014/main" id="{8BB9AC82-3073-4999-9167-8040C1F10464}"/>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13988</xdr:rowOff>
    </xdr:from>
    <xdr:ext cx="405111" cy="259045"/>
    <xdr:sp macro="" textlink="">
      <xdr:nvSpPr>
        <xdr:cNvPr id="681" name="n_1mainValue【消防施設】&#10;有形固定資産減価償却率">
          <a:extLst>
            <a:ext uri="{FF2B5EF4-FFF2-40B4-BE49-F238E27FC236}">
              <a16:creationId xmlns:a16="http://schemas.microsoft.com/office/drawing/2014/main" id="{7AC29EBE-72FF-4DF2-B06B-03C224C52925}"/>
            </a:ext>
          </a:extLst>
        </xdr:cNvPr>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139716</xdr:rowOff>
    </xdr:from>
    <xdr:ext cx="405111" cy="259045"/>
    <xdr:sp macro="" textlink="">
      <xdr:nvSpPr>
        <xdr:cNvPr id="682" name="n_2mainValue【消防施設】&#10;有形固定資産減価償却率">
          <a:extLst>
            <a:ext uri="{FF2B5EF4-FFF2-40B4-BE49-F238E27FC236}">
              <a16:creationId xmlns:a16="http://schemas.microsoft.com/office/drawing/2014/main" id="{BBF832AA-9D48-42FB-AF95-7AF98BD973FF}"/>
            </a:ext>
          </a:extLst>
        </xdr:cNvPr>
        <xdr:cNvSpPr txBox="1"/>
      </xdr:nvSpPr>
      <xdr:spPr>
        <a:xfrm>
          <a:off x="14389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53991</xdr:rowOff>
    </xdr:from>
    <xdr:ext cx="405111" cy="259045"/>
    <xdr:sp macro="" textlink="">
      <xdr:nvSpPr>
        <xdr:cNvPr id="683" name="n_3mainValue【消防施設】&#10;有形固定資産減価償却率">
          <a:extLst>
            <a:ext uri="{FF2B5EF4-FFF2-40B4-BE49-F238E27FC236}">
              <a16:creationId xmlns:a16="http://schemas.microsoft.com/office/drawing/2014/main" id="{1D72C755-C504-466F-9EA4-F0361C6C5C9D}"/>
            </a:ext>
          </a:extLst>
        </xdr:cNvPr>
        <xdr:cNvSpPr txBox="1"/>
      </xdr:nvSpPr>
      <xdr:spPr>
        <a:xfrm>
          <a:off x="13500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684" name="n_4mainValue【消防施設】&#10;有形固定資産減価償却率">
          <a:extLst>
            <a:ext uri="{FF2B5EF4-FFF2-40B4-BE49-F238E27FC236}">
              <a16:creationId xmlns:a16="http://schemas.microsoft.com/office/drawing/2014/main" id="{9094EEA3-DBD2-4FB2-BCC3-ACB251AB0BFD}"/>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22FC5D69-21B1-4187-88F2-D4766C7852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F02CB619-774E-48A8-8CA6-09261FC4EC2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FF8BF76-429F-4715-8781-E2717C4E9B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E0F873E4-762A-4BE5-BEAA-75757BB3A2A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AA514659-115E-4331-A912-910CA4DD68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E5C9D6B5-FC76-4515-B713-7B1B6D0D928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AB10C8ED-0D1D-403F-8223-36EC151773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A9529254-0F5F-4876-82C4-631174FD52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B367E83-FCC2-44D6-9B93-3325ECA4578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CA696BB2-115A-4EE5-9F0F-C7147FA4EC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170B4528-E216-4BB8-9FDC-9FE922C7B08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E5DD5A70-1E03-4CAD-AE90-C0DD08748AE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68D09584-F24F-4D03-9259-EA06572D37B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6B3482CD-24DD-4782-B8A8-FDF673B76BE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621794B4-65DC-48D7-9FAE-35EDFEB3FFC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E9809DD5-BA45-47EE-9BB8-D1E325822E6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18DA9BC9-2BEF-4130-B806-26AA4C2A0CA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DD00A046-DACE-4A38-9F82-80005DA69E7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D9410E5-BA86-48B9-9777-634082585D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C3558236-4AC4-4DFF-B16B-F56C5C9F349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DDFCF602-9BC4-42F4-B2C7-8175C1551CC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DA3A3142-0B69-490E-A4C7-180E058ADF1E}"/>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id="{7A0FF291-B655-40C7-B29D-8CFB1DBBF95D}"/>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85C93353-61E1-497D-977B-2826FA208A4C}"/>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消防施設】&#10;一人当たり面積最大値テキスト">
          <a:extLst>
            <a:ext uri="{FF2B5EF4-FFF2-40B4-BE49-F238E27FC236}">
              <a16:creationId xmlns:a16="http://schemas.microsoft.com/office/drawing/2014/main" id="{0A0C7141-7784-472D-AA5D-78BA8CAAFC5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F48AB557-D363-47A6-AFC9-3D97DF10EB2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1" name="【消防施設】&#10;一人当たり面積平均値テキスト">
          <a:extLst>
            <a:ext uri="{FF2B5EF4-FFF2-40B4-BE49-F238E27FC236}">
              <a16:creationId xmlns:a16="http://schemas.microsoft.com/office/drawing/2014/main" id="{C54BD43B-25D3-4D4B-A555-6E3EAAFAEB2C}"/>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a:extLst>
            <a:ext uri="{FF2B5EF4-FFF2-40B4-BE49-F238E27FC236}">
              <a16:creationId xmlns:a16="http://schemas.microsoft.com/office/drawing/2014/main" id="{83EC0195-F900-4D3C-AF3D-F3C9DCDA2229}"/>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3" name="フローチャート: 判断 712">
          <a:extLst>
            <a:ext uri="{FF2B5EF4-FFF2-40B4-BE49-F238E27FC236}">
              <a16:creationId xmlns:a16="http://schemas.microsoft.com/office/drawing/2014/main" id="{8FB342C4-9D7E-4D53-8811-CFD4FF7ACAFF}"/>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4" name="フローチャート: 判断 713">
          <a:extLst>
            <a:ext uri="{FF2B5EF4-FFF2-40B4-BE49-F238E27FC236}">
              <a16:creationId xmlns:a16="http://schemas.microsoft.com/office/drawing/2014/main" id="{23591378-E607-48FA-BF4E-8E6972EDE68B}"/>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5" name="フローチャート: 判断 714">
          <a:extLst>
            <a:ext uri="{FF2B5EF4-FFF2-40B4-BE49-F238E27FC236}">
              <a16:creationId xmlns:a16="http://schemas.microsoft.com/office/drawing/2014/main" id="{3D7EBC77-2E72-459D-B211-7A818972C179}"/>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6" name="フローチャート: 判断 715">
          <a:extLst>
            <a:ext uri="{FF2B5EF4-FFF2-40B4-BE49-F238E27FC236}">
              <a16:creationId xmlns:a16="http://schemas.microsoft.com/office/drawing/2014/main" id="{5EFAC3FC-9A61-43A8-B3A8-513EA66E906B}"/>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D52BBD6-D12A-4E91-AA40-4F29BDA8BF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BCFFDFD-FE3E-4207-83DD-062DEDF9A26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A2AAB1D-B700-45B1-9AAA-7B723F9F5D7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9DAA4BA-21AF-434C-8774-2F07C5B1941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7C19E1D-FB33-4C49-90AE-AD985BD93A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722" name="楕円 721">
          <a:extLst>
            <a:ext uri="{FF2B5EF4-FFF2-40B4-BE49-F238E27FC236}">
              <a16:creationId xmlns:a16="http://schemas.microsoft.com/office/drawing/2014/main" id="{4E3C7849-FDBF-4D88-B835-9C057F0E19FD}"/>
            </a:ext>
          </a:extLst>
        </xdr:cNvPr>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723" name="【消防施設】&#10;一人当たり面積該当値テキスト">
          <a:extLst>
            <a:ext uri="{FF2B5EF4-FFF2-40B4-BE49-F238E27FC236}">
              <a16:creationId xmlns:a16="http://schemas.microsoft.com/office/drawing/2014/main" id="{1C4453B2-A094-4386-8CD8-99D069409885}"/>
            </a:ext>
          </a:extLst>
        </xdr:cNvPr>
        <xdr:cNvSpPr txBox="1"/>
      </xdr:nvSpPr>
      <xdr:spPr>
        <a:xfrm>
          <a:off x="221996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24" name="楕円 723">
          <a:extLst>
            <a:ext uri="{FF2B5EF4-FFF2-40B4-BE49-F238E27FC236}">
              <a16:creationId xmlns:a16="http://schemas.microsoft.com/office/drawing/2014/main" id="{9B6CC523-5931-4056-AAF7-A74240504AE2}"/>
            </a:ext>
          </a:extLst>
        </xdr:cNvPr>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129539</xdr:rowOff>
    </xdr:to>
    <xdr:cxnSp macro="">
      <xdr:nvCxnSpPr>
        <xdr:cNvPr id="725" name="直線コネクタ 724">
          <a:extLst>
            <a:ext uri="{FF2B5EF4-FFF2-40B4-BE49-F238E27FC236}">
              <a16:creationId xmlns:a16="http://schemas.microsoft.com/office/drawing/2014/main" id="{38B53CCA-253C-437C-8053-1C344A5935FD}"/>
            </a:ext>
          </a:extLst>
        </xdr:cNvPr>
        <xdr:cNvCxnSpPr/>
      </xdr:nvCxnSpPr>
      <xdr:spPr>
        <a:xfrm flipV="1">
          <a:off x="21323300" y="145221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726" name="楕円 725">
          <a:extLst>
            <a:ext uri="{FF2B5EF4-FFF2-40B4-BE49-F238E27FC236}">
              <a16:creationId xmlns:a16="http://schemas.microsoft.com/office/drawing/2014/main" id="{8628871F-CC30-4674-8A39-44EBD0F200D0}"/>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727" name="直線コネクタ 726">
          <a:extLst>
            <a:ext uri="{FF2B5EF4-FFF2-40B4-BE49-F238E27FC236}">
              <a16:creationId xmlns:a16="http://schemas.microsoft.com/office/drawing/2014/main" id="{35A3BC8B-6DAF-4195-8470-A985AE45F257}"/>
            </a:ext>
          </a:extLst>
        </xdr:cNvPr>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28" name="楕円 727">
          <a:extLst>
            <a:ext uri="{FF2B5EF4-FFF2-40B4-BE49-F238E27FC236}">
              <a16:creationId xmlns:a16="http://schemas.microsoft.com/office/drawing/2014/main" id="{8A448B79-C7F3-4F71-B9D2-8B4AD1646448}"/>
            </a:ext>
          </a:extLst>
        </xdr:cNvPr>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85</xdr:row>
      <xdr:rowOff>3811</xdr:rowOff>
    </xdr:to>
    <xdr:cxnSp macro="">
      <xdr:nvCxnSpPr>
        <xdr:cNvPr id="729" name="直線コネクタ 728">
          <a:extLst>
            <a:ext uri="{FF2B5EF4-FFF2-40B4-BE49-F238E27FC236}">
              <a16:creationId xmlns:a16="http://schemas.microsoft.com/office/drawing/2014/main" id="{EA0BF2A3-7F62-4EC4-B7B5-2B4F2DFD954B}"/>
            </a:ext>
          </a:extLst>
        </xdr:cNvPr>
        <xdr:cNvCxnSpPr/>
      </xdr:nvCxnSpPr>
      <xdr:spPr>
        <a:xfrm flipV="1">
          <a:off x="19545300" y="14531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730" name="楕円 729">
          <a:extLst>
            <a:ext uri="{FF2B5EF4-FFF2-40B4-BE49-F238E27FC236}">
              <a16:creationId xmlns:a16="http://schemas.microsoft.com/office/drawing/2014/main" id="{D1590B59-0D59-4008-BDC9-E60C4A146393}"/>
            </a:ext>
          </a:extLst>
        </xdr:cNvPr>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136398</xdr:rowOff>
    </xdr:to>
    <xdr:cxnSp macro="">
      <xdr:nvCxnSpPr>
        <xdr:cNvPr id="731" name="直線コネクタ 730">
          <a:extLst>
            <a:ext uri="{FF2B5EF4-FFF2-40B4-BE49-F238E27FC236}">
              <a16:creationId xmlns:a16="http://schemas.microsoft.com/office/drawing/2014/main" id="{BEA037B1-69DF-4CF4-B855-5F0A231CC1AF}"/>
            </a:ext>
          </a:extLst>
        </xdr:cNvPr>
        <xdr:cNvCxnSpPr/>
      </xdr:nvCxnSpPr>
      <xdr:spPr>
        <a:xfrm flipV="1">
          <a:off x="18656300" y="14577061"/>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2" name="n_1aveValue【消防施設】&#10;一人当たり面積">
          <a:extLst>
            <a:ext uri="{FF2B5EF4-FFF2-40B4-BE49-F238E27FC236}">
              <a16:creationId xmlns:a16="http://schemas.microsoft.com/office/drawing/2014/main" id="{7D1BEA78-A67F-4C86-AE3B-326459415DF6}"/>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3" name="n_2aveValue【消防施設】&#10;一人当たり面積">
          <a:extLst>
            <a:ext uri="{FF2B5EF4-FFF2-40B4-BE49-F238E27FC236}">
              <a16:creationId xmlns:a16="http://schemas.microsoft.com/office/drawing/2014/main" id="{3124FD5E-D597-48AF-919F-46DEDBE4B479}"/>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4" name="n_3aveValue【消防施設】&#10;一人当たり面積">
          <a:extLst>
            <a:ext uri="{FF2B5EF4-FFF2-40B4-BE49-F238E27FC236}">
              <a16:creationId xmlns:a16="http://schemas.microsoft.com/office/drawing/2014/main" id="{EDC7D737-86EE-44A6-8B2B-49A879EAB2D5}"/>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5" name="n_4aveValue【消防施設】&#10;一人当たり面積">
          <a:extLst>
            <a:ext uri="{FF2B5EF4-FFF2-40B4-BE49-F238E27FC236}">
              <a16:creationId xmlns:a16="http://schemas.microsoft.com/office/drawing/2014/main" id="{BB3A03FB-6C91-43FE-B080-37B49C2DBE76}"/>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36" name="n_1mainValue【消防施設】&#10;一人当たり面積">
          <a:extLst>
            <a:ext uri="{FF2B5EF4-FFF2-40B4-BE49-F238E27FC236}">
              <a16:creationId xmlns:a16="http://schemas.microsoft.com/office/drawing/2014/main" id="{7D08A553-9C02-47FA-87F9-550A32CDE108}"/>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737" name="n_2mainValue【消防施設】&#10;一人当たり面積">
          <a:extLst>
            <a:ext uri="{FF2B5EF4-FFF2-40B4-BE49-F238E27FC236}">
              <a16:creationId xmlns:a16="http://schemas.microsoft.com/office/drawing/2014/main" id="{DB6CBDD6-6923-44DF-ADC9-A213E403773C}"/>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38" name="n_3mainValue【消防施設】&#10;一人当たり面積">
          <a:extLst>
            <a:ext uri="{FF2B5EF4-FFF2-40B4-BE49-F238E27FC236}">
              <a16:creationId xmlns:a16="http://schemas.microsoft.com/office/drawing/2014/main" id="{9D1F7958-D424-4B93-B2E5-C90FE1A45712}"/>
            </a:ext>
          </a:extLst>
        </xdr:cNvPr>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739" name="n_4mainValue【消防施設】&#10;一人当たり面積">
          <a:extLst>
            <a:ext uri="{FF2B5EF4-FFF2-40B4-BE49-F238E27FC236}">
              <a16:creationId xmlns:a16="http://schemas.microsoft.com/office/drawing/2014/main" id="{38AA29DC-9A5C-4840-92D0-8A2BF133B990}"/>
            </a:ext>
          </a:extLst>
        </xdr:cNvPr>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2417C2D-B1E2-48D8-8A86-3D73477A83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6B354DD-AE6B-4370-B029-A7AE1B54E97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392CF59-94AB-43A2-886D-2DF87263DD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B1CFF553-BFEF-4336-94E4-5DE95AA0F6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06C995F-059E-48BF-8BF0-EF00FDABBD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41C96168-A925-4308-B935-BEA8247BF7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D62E69EE-F55C-412E-9035-CE3356A315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4EA77B56-30FC-49FB-8F1A-307B39619DF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303F7584-1D36-4E4A-B582-2FA8E95F20D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2214355E-A33E-46AB-A200-45B7A106B01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BB7E5C59-A268-48F8-A099-947EE2A5194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AD8CAC1E-B385-4B95-B349-BC72FA5DC1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4EFE0185-A365-4753-80FC-22490F8D78A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664B06B1-29D3-45D2-96CB-BB49E9AC210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3C31EE3C-5CF9-40B0-BE6E-D0CA04EEA27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D3569156-4314-4773-802C-43332BDFBF2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447D8454-5E0C-4401-81E5-E8C433FE6FC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C79FC285-9701-4AE1-B94F-316911B9131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85288D32-1E81-49DF-B208-AFC38FAC95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986D5BCD-635A-4CEE-888B-EBE8923FC99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8FAAEB0-49F2-4069-BF2F-6E3C5F09754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5A627C4A-EDB7-4AE8-97EF-2838016531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110ABF3B-0C67-48C9-8CC9-2774C0A0E7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ADC084F0-A6C5-4904-951B-FD3E01A2E5E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15129F2E-CD2B-4228-81A3-78A698B90A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859E2DAF-73BA-42FF-9E5D-814EF2BE9D8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7AF53F12-5925-49A3-8969-4DCFD4A6664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4A4653B4-73C7-48B1-B5D7-BC334C9A88D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68" name="【庁舎】&#10;有形固定資産減価償却率最大値テキスト">
          <a:extLst>
            <a:ext uri="{FF2B5EF4-FFF2-40B4-BE49-F238E27FC236}">
              <a16:creationId xmlns:a16="http://schemas.microsoft.com/office/drawing/2014/main" id="{1EA606F6-8EA5-4864-9E40-0836073FA4BA}"/>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69" name="直線コネクタ 768">
          <a:extLst>
            <a:ext uri="{FF2B5EF4-FFF2-40B4-BE49-F238E27FC236}">
              <a16:creationId xmlns:a16="http://schemas.microsoft.com/office/drawing/2014/main" id="{577C6303-E1A0-448E-8F12-0FE74582901E}"/>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0" name="【庁舎】&#10;有形固定資産減価償却率平均値テキスト">
          <a:extLst>
            <a:ext uri="{FF2B5EF4-FFF2-40B4-BE49-F238E27FC236}">
              <a16:creationId xmlns:a16="http://schemas.microsoft.com/office/drawing/2014/main" id="{51B81DA1-08D9-4732-9D5E-A9D7FA06FD26}"/>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1" name="フローチャート: 判断 770">
          <a:extLst>
            <a:ext uri="{FF2B5EF4-FFF2-40B4-BE49-F238E27FC236}">
              <a16:creationId xmlns:a16="http://schemas.microsoft.com/office/drawing/2014/main" id="{24F5122C-81AD-477D-ABA8-B61F36F3BA88}"/>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2" name="フローチャート: 判断 771">
          <a:extLst>
            <a:ext uri="{FF2B5EF4-FFF2-40B4-BE49-F238E27FC236}">
              <a16:creationId xmlns:a16="http://schemas.microsoft.com/office/drawing/2014/main" id="{A16A9D7B-A4A0-4F3F-A46B-ABAD1AC6BBB6}"/>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3" name="フローチャート: 判断 772">
          <a:extLst>
            <a:ext uri="{FF2B5EF4-FFF2-40B4-BE49-F238E27FC236}">
              <a16:creationId xmlns:a16="http://schemas.microsoft.com/office/drawing/2014/main" id="{940DF814-87C9-4FBA-833E-4B9473343044}"/>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4" name="フローチャート: 判断 773">
          <a:extLst>
            <a:ext uri="{FF2B5EF4-FFF2-40B4-BE49-F238E27FC236}">
              <a16:creationId xmlns:a16="http://schemas.microsoft.com/office/drawing/2014/main" id="{B0017146-FDDA-4CA4-96EC-17841D33D10D}"/>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5" name="フローチャート: 判断 774">
          <a:extLst>
            <a:ext uri="{FF2B5EF4-FFF2-40B4-BE49-F238E27FC236}">
              <a16:creationId xmlns:a16="http://schemas.microsoft.com/office/drawing/2014/main" id="{1C4DEA4E-511F-48BB-AC60-DAC4EEACB14B}"/>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230C65B-C699-4D67-AB4B-D8C12980A0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69F4069-C77D-4504-A564-1ADE7DE7BA4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76114D3-461C-4892-9918-9DA377910D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8ADE4AF-302C-4C1A-A923-A1D811CA29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F1B66E6-39A6-491C-B499-10E1A288A91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87449</xdr:rowOff>
    </xdr:from>
    <xdr:to>
      <xdr:col>85</xdr:col>
      <xdr:colOff>177800</xdr:colOff>
      <xdr:row>108</xdr:row>
      <xdr:rowOff>17599</xdr:rowOff>
    </xdr:to>
    <xdr:sp macro="" textlink="">
      <xdr:nvSpPr>
        <xdr:cNvPr id="781" name="楕円 780">
          <a:extLst>
            <a:ext uri="{FF2B5EF4-FFF2-40B4-BE49-F238E27FC236}">
              <a16:creationId xmlns:a16="http://schemas.microsoft.com/office/drawing/2014/main" id="{FC455649-641B-4F00-AAF6-3F62899AF04B}"/>
            </a:ext>
          </a:extLst>
        </xdr:cNvPr>
        <xdr:cNvSpPr/>
      </xdr:nvSpPr>
      <xdr:spPr>
        <a:xfrm>
          <a:off x="162687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65876</xdr:rowOff>
    </xdr:from>
    <xdr:ext cx="405111" cy="259045"/>
    <xdr:sp macro="" textlink="">
      <xdr:nvSpPr>
        <xdr:cNvPr id="782" name="【庁舎】&#10;有形固定資産減価償却率該当値テキスト">
          <a:extLst>
            <a:ext uri="{FF2B5EF4-FFF2-40B4-BE49-F238E27FC236}">
              <a16:creationId xmlns:a16="http://schemas.microsoft.com/office/drawing/2014/main" id="{60E29257-1B05-402A-AC0B-1FFF42522D5C}"/>
            </a:ext>
          </a:extLst>
        </xdr:cNvPr>
        <xdr:cNvSpPr txBox="1"/>
      </xdr:nvSpPr>
      <xdr:spPr>
        <a:xfrm>
          <a:off x="16357600"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72752</xdr:rowOff>
    </xdr:from>
    <xdr:to>
      <xdr:col>81</xdr:col>
      <xdr:colOff>101600</xdr:colOff>
      <xdr:row>108</xdr:row>
      <xdr:rowOff>2902</xdr:rowOff>
    </xdr:to>
    <xdr:sp macro="" textlink="">
      <xdr:nvSpPr>
        <xdr:cNvPr id="783" name="楕円 782">
          <a:extLst>
            <a:ext uri="{FF2B5EF4-FFF2-40B4-BE49-F238E27FC236}">
              <a16:creationId xmlns:a16="http://schemas.microsoft.com/office/drawing/2014/main" id="{3CDEFD79-3D32-407E-932B-612DA047672F}"/>
            </a:ext>
          </a:extLst>
        </xdr:cNvPr>
        <xdr:cNvSpPr/>
      </xdr:nvSpPr>
      <xdr:spPr>
        <a:xfrm>
          <a:off x="15430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123552</xdr:rowOff>
    </xdr:from>
    <xdr:to>
      <xdr:col>85</xdr:col>
      <xdr:colOff>127000</xdr:colOff>
      <xdr:row>107</xdr:row>
      <xdr:rowOff>138249</xdr:rowOff>
    </xdr:to>
    <xdr:cxnSp macro="">
      <xdr:nvCxnSpPr>
        <xdr:cNvPr id="784" name="直線コネクタ 783">
          <a:extLst>
            <a:ext uri="{FF2B5EF4-FFF2-40B4-BE49-F238E27FC236}">
              <a16:creationId xmlns:a16="http://schemas.microsoft.com/office/drawing/2014/main" id="{08F0375A-EB00-4C6B-A7A2-3C31AFFDACE8}"/>
            </a:ext>
          </a:extLst>
        </xdr:cNvPr>
        <xdr:cNvCxnSpPr/>
      </xdr:nvCxnSpPr>
      <xdr:spPr>
        <a:xfrm>
          <a:off x="15481300" y="18468702"/>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54792</xdr:rowOff>
    </xdr:from>
    <xdr:to>
      <xdr:col>76</xdr:col>
      <xdr:colOff>165100</xdr:colOff>
      <xdr:row>107</xdr:row>
      <xdr:rowOff>156392</xdr:rowOff>
    </xdr:to>
    <xdr:sp macro="" textlink="">
      <xdr:nvSpPr>
        <xdr:cNvPr id="785" name="楕円 784">
          <a:extLst>
            <a:ext uri="{FF2B5EF4-FFF2-40B4-BE49-F238E27FC236}">
              <a16:creationId xmlns:a16="http://schemas.microsoft.com/office/drawing/2014/main" id="{D732956C-9C97-4C31-AB45-FB3890896EF6}"/>
            </a:ext>
          </a:extLst>
        </xdr:cNvPr>
        <xdr:cNvSpPr/>
      </xdr:nvSpPr>
      <xdr:spPr>
        <a:xfrm>
          <a:off x="14541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105592</xdr:rowOff>
    </xdr:from>
    <xdr:to>
      <xdr:col>81</xdr:col>
      <xdr:colOff>50800</xdr:colOff>
      <xdr:row>107</xdr:row>
      <xdr:rowOff>123552</xdr:rowOff>
    </xdr:to>
    <xdr:cxnSp macro="">
      <xdr:nvCxnSpPr>
        <xdr:cNvPr id="786" name="直線コネクタ 785">
          <a:extLst>
            <a:ext uri="{FF2B5EF4-FFF2-40B4-BE49-F238E27FC236}">
              <a16:creationId xmlns:a16="http://schemas.microsoft.com/office/drawing/2014/main" id="{56C451A9-9DF3-422A-8836-4EBA58F978D5}"/>
            </a:ext>
          </a:extLst>
        </xdr:cNvPr>
        <xdr:cNvCxnSpPr/>
      </xdr:nvCxnSpPr>
      <xdr:spPr>
        <a:xfrm>
          <a:off x="14592300" y="18450742"/>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41729</xdr:rowOff>
    </xdr:from>
    <xdr:to>
      <xdr:col>72</xdr:col>
      <xdr:colOff>38100</xdr:colOff>
      <xdr:row>107</xdr:row>
      <xdr:rowOff>143329</xdr:rowOff>
    </xdr:to>
    <xdr:sp macro="" textlink="">
      <xdr:nvSpPr>
        <xdr:cNvPr id="787" name="楕円 786">
          <a:extLst>
            <a:ext uri="{FF2B5EF4-FFF2-40B4-BE49-F238E27FC236}">
              <a16:creationId xmlns:a16="http://schemas.microsoft.com/office/drawing/2014/main" id="{881D89F3-47F0-475F-945A-7B2863977FF0}"/>
            </a:ext>
          </a:extLst>
        </xdr:cNvPr>
        <xdr:cNvSpPr/>
      </xdr:nvSpPr>
      <xdr:spPr>
        <a:xfrm>
          <a:off x="13652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92529</xdr:rowOff>
    </xdr:from>
    <xdr:to>
      <xdr:col>76</xdr:col>
      <xdr:colOff>114300</xdr:colOff>
      <xdr:row>107</xdr:row>
      <xdr:rowOff>105592</xdr:rowOff>
    </xdr:to>
    <xdr:cxnSp macro="">
      <xdr:nvCxnSpPr>
        <xdr:cNvPr id="788" name="直線コネクタ 787">
          <a:extLst>
            <a:ext uri="{FF2B5EF4-FFF2-40B4-BE49-F238E27FC236}">
              <a16:creationId xmlns:a16="http://schemas.microsoft.com/office/drawing/2014/main" id="{B59A2DD2-67BA-4AF9-AC86-FE90C64ADF64}"/>
            </a:ext>
          </a:extLst>
        </xdr:cNvPr>
        <xdr:cNvCxnSpPr/>
      </xdr:nvCxnSpPr>
      <xdr:spPr>
        <a:xfrm>
          <a:off x="13703300" y="1843767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27032</xdr:rowOff>
    </xdr:from>
    <xdr:to>
      <xdr:col>67</xdr:col>
      <xdr:colOff>101600</xdr:colOff>
      <xdr:row>107</xdr:row>
      <xdr:rowOff>128632</xdr:rowOff>
    </xdr:to>
    <xdr:sp macro="" textlink="">
      <xdr:nvSpPr>
        <xdr:cNvPr id="789" name="楕円 788">
          <a:extLst>
            <a:ext uri="{FF2B5EF4-FFF2-40B4-BE49-F238E27FC236}">
              <a16:creationId xmlns:a16="http://schemas.microsoft.com/office/drawing/2014/main" id="{BEA5E7A4-80CD-4458-8387-84F22350F298}"/>
            </a:ext>
          </a:extLst>
        </xdr:cNvPr>
        <xdr:cNvSpPr/>
      </xdr:nvSpPr>
      <xdr:spPr>
        <a:xfrm>
          <a:off x="12763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77832</xdr:rowOff>
    </xdr:from>
    <xdr:to>
      <xdr:col>71</xdr:col>
      <xdr:colOff>177800</xdr:colOff>
      <xdr:row>107</xdr:row>
      <xdr:rowOff>92529</xdr:rowOff>
    </xdr:to>
    <xdr:cxnSp macro="">
      <xdr:nvCxnSpPr>
        <xdr:cNvPr id="790" name="直線コネクタ 789">
          <a:extLst>
            <a:ext uri="{FF2B5EF4-FFF2-40B4-BE49-F238E27FC236}">
              <a16:creationId xmlns:a16="http://schemas.microsoft.com/office/drawing/2014/main" id="{227667AB-8764-4989-BC64-134167AC1AFB}"/>
            </a:ext>
          </a:extLst>
        </xdr:cNvPr>
        <xdr:cNvCxnSpPr/>
      </xdr:nvCxnSpPr>
      <xdr:spPr>
        <a:xfrm>
          <a:off x="12814300" y="1842298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1" name="n_1aveValue【庁舎】&#10;有形固定資産減価償却率">
          <a:extLst>
            <a:ext uri="{FF2B5EF4-FFF2-40B4-BE49-F238E27FC236}">
              <a16:creationId xmlns:a16="http://schemas.microsoft.com/office/drawing/2014/main" id="{07B27BA9-52C2-4BC4-9D71-B8FE0EF85536}"/>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2" name="n_2aveValue【庁舎】&#10;有形固定資産減価償却率">
          <a:extLst>
            <a:ext uri="{FF2B5EF4-FFF2-40B4-BE49-F238E27FC236}">
              <a16:creationId xmlns:a16="http://schemas.microsoft.com/office/drawing/2014/main" id="{4C15B616-FEC3-4E48-8015-7FDC565B9049}"/>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3" name="n_3aveValue【庁舎】&#10;有形固定資産減価償却率">
          <a:extLst>
            <a:ext uri="{FF2B5EF4-FFF2-40B4-BE49-F238E27FC236}">
              <a16:creationId xmlns:a16="http://schemas.microsoft.com/office/drawing/2014/main" id="{CA0465B1-59BE-4B63-BD2C-71FAA7944D34}"/>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4" name="n_4aveValue【庁舎】&#10;有形固定資産減価償却率">
          <a:extLst>
            <a:ext uri="{FF2B5EF4-FFF2-40B4-BE49-F238E27FC236}">
              <a16:creationId xmlns:a16="http://schemas.microsoft.com/office/drawing/2014/main" id="{147569F8-3D16-460F-BA6C-68C2098A765F}"/>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165479</xdr:rowOff>
    </xdr:from>
    <xdr:ext cx="405111" cy="259045"/>
    <xdr:sp macro="" textlink="">
      <xdr:nvSpPr>
        <xdr:cNvPr id="795" name="n_1mainValue【庁舎】&#10;有形固定資産減価償却率">
          <a:extLst>
            <a:ext uri="{FF2B5EF4-FFF2-40B4-BE49-F238E27FC236}">
              <a16:creationId xmlns:a16="http://schemas.microsoft.com/office/drawing/2014/main" id="{BDCCC627-DF63-4AE3-9209-7F1FF1DF08EA}"/>
            </a:ext>
          </a:extLst>
        </xdr:cNvPr>
        <xdr:cNvSpPr txBox="1"/>
      </xdr:nvSpPr>
      <xdr:spPr>
        <a:xfrm>
          <a:off x="152660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147519</xdr:rowOff>
    </xdr:from>
    <xdr:ext cx="405111" cy="259045"/>
    <xdr:sp macro="" textlink="">
      <xdr:nvSpPr>
        <xdr:cNvPr id="796" name="n_2mainValue【庁舎】&#10;有形固定資産減価償却率">
          <a:extLst>
            <a:ext uri="{FF2B5EF4-FFF2-40B4-BE49-F238E27FC236}">
              <a16:creationId xmlns:a16="http://schemas.microsoft.com/office/drawing/2014/main" id="{F5EED1F1-EFCF-47BB-8F20-E3096DBAACBE}"/>
            </a:ext>
          </a:extLst>
        </xdr:cNvPr>
        <xdr:cNvSpPr txBox="1"/>
      </xdr:nvSpPr>
      <xdr:spPr>
        <a:xfrm>
          <a:off x="14389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134456</xdr:rowOff>
    </xdr:from>
    <xdr:ext cx="405111" cy="259045"/>
    <xdr:sp macro="" textlink="">
      <xdr:nvSpPr>
        <xdr:cNvPr id="797" name="n_3mainValue【庁舎】&#10;有形固定資産減価償却率">
          <a:extLst>
            <a:ext uri="{FF2B5EF4-FFF2-40B4-BE49-F238E27FC236}">
              <a16:creationId xmlns:a16="http://schemas.microsoft.com/office/drawing/2014/main" id="{AB05CE58-FFF5-4CC7-9452-19143EFE4AE0}"/>
            </a:ext>
          </a:extLst>
        </xdr:cNvPr>
        <xdr:cNvSpPr txBox="1"/>
      </xdr:nvSpPr>
      <xdr:spPr>
        <a:xfrm>
          <a:off x="13500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119759</xdr:rowOff>
    </xdr:from>
    <xdr:ext cx="405111" cy="259045"/>
    <xdr:sp macro="" textlink="">
      <xdr:nvSpPr>
        <xdr:cNvPr id="798" name="n_4mainValue【庁舎】&#10;有形固定資産減価償却率">
          <a:extLst>
            <a:ext uri="{FF2B5EF4-FFF2-40B4-BE49-F238E27FC236}">
              <a16:creationId xmlns:a16="http://schemas.microsoft.com/office/drawing/2014/main" id="{2A058D60-1D54-46D6-BB01-11DB0CD8E96A}"/>
            </a:ext>
          </a:extLst>
        </xdr:cNvPr>
        <xdr:cNvSpPr txBox="1"/>
      </xdr:nvSpPr>
      <xdr:spPr>
        <a:xfrm>
          <a:off x="12611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CC6C5E6E-6F30-4E7F-A02D-C2667F85D8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794EB0B5-BA81-4636-9DF6-F556BC893E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47504351-D616-4CE4-8AD7-A12D4CCC47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AC26841F-4B2F-40A4-A00E-B6636102F2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D1486DD-D1C4-48D8-A0E5-94FC1380A9A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3126EA55-23C3-4E16-B08B-D6906AD93F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7FE2E1E5-2A58-4888-9D9E-4F9BA84A949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76B29914-7018-40C0-BE3E-A160ADB09B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AB6E8939-859B-4A49-B9D2-9765C0DFA8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97E04199-0B77-4183-B48A-BFB28339B86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86188692-E97B-4D81-9442-B28018EC440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2181BB3-DB12-46F1-A106-6E667A5A3AC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B9ED0C9B-72C7-4A72-97F3-C960F6F7DDC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8F0F8A4-987A-4441-9F54-DD7BA351A4C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E5DB7F1F-CC38-42B3-A2C2-0C4AB1A032C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AF7794C9-B317-4AD3-8C51-AF9C54377EC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E1A32BBC-D1C2-4906-B110-ED3FA7DEAE9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D080D780-13DA-4831-A06D-14FCF9C9A77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AC1A1E66-AC40-4B0F-B199-BB805F3AE6B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4CF166FF-0574-43B7-9C99-464C133C9BC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D9686305-2F55-4454-A21D-4B9B33B73DA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B2B9BAE4-6378-4697-8F32-253B65EF1F3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B0C346AB-CE44-4A4A-AE33-54527D53BAD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72132A35-D381-450E-8227-4CF9306D943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3DD6E1C-AFD7-4389-8AC2-4D2568B125B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E1827E0A-2F1B-4770-9912-060927EAB87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5" name="直線コネクタ 824">
          <a:extLst>
            <a:ext uri="{FF2B5EF4-FFF2-40B4-BE49-F238E27FC236}">
              <a16:creationId xmlns:a16="http://schemas.microsoft.com/office/drawing/2014/main" id="{ED20F368-BB68-466F-ABB9-155619C212DB}"/>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6" name="【庁舎】&#10;一人当たり面積最小値テキスト">
          <a:extLst>
            <a:ext uri="{FF2B5EF4-FFF2-40B4-BE49-F238E27FC236}">
              <a16:creationId xmlns:a16="http://schemas.microsoft.com/office/drawing/2014/main" id="{CE2E3217-8083-495D-B997-D02A8FD16B61}"/>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7" name="直線コネクタ 826">
          <a:extLst>
            <a:ext uri="{FF2B5EF4-FFF2-40B4-BE49-F238E27FC236}">
              <a16:creationId xmlns:a16="http://schemas.microsoft.com/office/drawing/2014/main" id="{5D3F0F0E-EB09-4057-8D10-977F7BC1971B}"/>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28" name="【庁舎】&#10;一人当たり面積最大値テキスト">
          <a:extLst>
            <a:ext uri="{FF2B5EF4-FFF2-40B4-BE49-F238E27FC236}">
              <a16:creationId xmlns:a16="http://schemas.microsoft.com/office/drawing/2014/main" id="{33E27F18-1CF1-4AC0-A815-D388CAA8B5F3}"/>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29" name="直線コネクタ 828">
          <a:extLst>
            <a:ext uri="{FF2B5EF4-FFF2-40B4-BE49-F238E27FC236}">
              <a16:creationId xmlns:a16="http://schemas.microsoft.com/office/drawing/2014/main" id="{EEC7E839-D6AD-4BB8-B8D8-C674BA308FC5}"/>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0" name="【庁舎】&#10;一人当たり面積平均値テキスト">
          <a:extLst>
            <a:ext uri="{FF2B5EF4-FFF2-40B4-BE49-F238E27FC236}">
              <a16:creationId xmlns:a16="http://schemas.microsoft.com/office/drawing/2014/main" id="{6767C6B4-8624-4439-A662-7B680C2F8B37}"/>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1" name="フローチャート: 判断 830">
          <a:extLst>
            <a:ext uri="{FF2B5EF4-FFF2-40B4-BE49-F238E27FC236}">
              <a16:creationId xmlns:a16="http://schemas.microsoft.com/office/drawing/2014/main" id="{A82A0B8A-F043-405A-83B9-AA7A85424D7E}"/>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2" name="フローチャート: 判断 831">
          <a:extLst>
            <a:ext uri="{FF2B5EF4-FFF2-40B4-BE49-F238E27FC236}">
              <a16:creationId xmlns:a16="http://schemas.microsoft.com/office/drawing/2014/main" id="{30F63EE6-BA1C-4C7E-92F6-3C4DDD8225AC}"/>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3" name="フローチャート: 判断 832">
          <a:extLst>
            <a:ext uri="{FF2B5EF4-FFF2-40B4-BE49-F238E27FC236}">
              <a16:creationId xmlns:a16="http://schemas.microsoft.com/office/drawing/2014/main" id="{CADBC7FB-DAD3-4F03-A003-F4A12A4123F6}"/>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4" name="フローチャート: 判断 833">
          <a:extLst>
            <a:ext uri="{FF2B5EF4-FFF2-40B4-BE49-F238E27FC236}">
              <a16:creationId xmlns:a16="http://schemas.microsoft.com/office/drawing/2014/main" id="{968B31F8-E6BD-4B4B-A5F5-4D9AEE1C9BA9}"/>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5" name="フローチャート: 判断 834">
          <a:extLst>
            <a:ext uri="{FF2B5EF4-FFF2-40B4-BE49-F238E27FC236}">
              <a16:creationId xmlns:a16="http://schemas.microsoft.com/office/drawing/2014/main" id="{55ADB55E-D42A-470C-81F5-6B7CED110AA9}"/>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C243E27-FE6A-4A4F-951F-F810B362B1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937BBBE-3A21-437B-909D-650C31373BB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6D210AD-E872-45F1-B49B-1F962C5CF1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177E17BC-C162-4330-9B1B-B1332AA713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FF795CD5-0472-4DC4-AC8D-FECF53D676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54792</xdr:rowOff>
    </xdr:from>
    <xdr:to>
      <xdr:col>116</xdr:col>
      <xdr:colOff>114300</xdr:colOff>
      <xdr:row>108</xdr:row>
      <xdr:rowOff>156392</xdr:rowOff>
    </xdr:to>
    <xdr:sp macro="" textlink="">
      <xdr:nvSpPr>
        <xdr:cNvPr id="841" name="楕円 840">
          <a:extLst>
            <a:ext uri="{FF2B5EF4-FFF2-40B4-BE49-F238E27FC236}">
              <a16:creationId xmlns:a16="http://schemas.microsoft.com/office/drawing/2014/main" id="{39757236-C8ED-426F-8C25-9C767AA6A9FC}"/>
            </a:ext>
          </a:extLst>
        </xdr:cNvPr>
        <xdr:cNvSpPr/>
      </xdr:nvSpPr>
      <xdr:spPr>
        <a:xfrm>
          <a:off x="221107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141169</xdr:rowOff>
    </xdr:from>
    <xdr:ext cx="469744" cy="259045"/>
    <xdr:sp macro="" textlink="">
      <xdr:nvSpPr>
        <xdr:cNvPr id="842" name="【庁舎】&#10;一人当たり面積該当値テキスト">
          <a:extLst>
            <a:ext uri="{FF2B5EF4-FFF2-40B4-BE49-F238E27FC236}">
              <a16:creationId xmlns:a16="http://schemas.microsoft.com/office/drawing/2014/main" id="{F3E463E4-D8D1-43D3-9BF0-DBCBAB9568C4}"/>
            </a:ext>
          </a:extLst>
        </xdr:cNvPr>
        <xdr:cNvSpPr txBox="1"/>
      </xdr:nvSpPr>
      <xdr:spPr>
        <a:xfrm>
          <a:off x="22199600" y="184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54792</xdr:rowOff>
    </xdr:from>
    <xdr:to>
      <xdr:col>112</xdr:col>
      <xdr:colOff>38100</xdr:colOff>
      <xdr:row>108</xdr:row>
      <xdr:rowOff>156392</xdr:rowOff>
    </xdr:to>
    <xdr:sp macro="" textlink="">
      <xdr:nvSpPr>
        <xdr:cNvPr id="843" name="楕円 842">
          <a:extLst>
            <a:ext uri="{FF2B5EF4-FFF2-40B4-BE49-F238E27FC236}">
              <a16:creationId xmlns:a16="http://schemas.microsoft.com/office/drawing/2014/main" id="{EB219F72-59A5-480C-85F5-56C0A37A77E2}"/>
            </a:ext>
          </a:extLst>
        </xdr:cNvPr>
        <xdr:cNvSpPr/>
      </xdr:nvSpPr>
      <xdr:spPr>
        <a:xfrm>
          <a:off x="21272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105592</xdr:rowOff>
    </xdr:from>
    <xdr:to>
      <xdr:col>116</xdr:col>
      <xdr:colOff>63500</xdr:colOff>
      <xdr:row>108</xdr:row>
      <xdr:rowOff>105592</xdr:rowOff>
    </xdr:to>
    <xdr:cxnSp macro="">
      <xdr:nvCxnSpPr>
        <xdr:cNvPr id="844" name="直線コネクタ 843">
          <a:extLst>
            <a:ext uri="{FF2B5EF4-FFF2-40B4-BE49-F238E27FC236}">
              <a16:creationId xmlns:a16="http://schemas.microsoft.com/office/drawing/2014/main" id="{B0912CF2-92F2-4D04-92E3-BC56C9197B4B}"/>
            </a:ext>
          </a:extLst>
        </xdr:cNvPr>
        <xdr:cNvCxnSpPr/>
      </xdr:nvCxnSpPr>
      <xdr:spPr>
        <a:xfrm>
          <a:off x="21323300" y="18622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61323</xdr:rowOff>
    </xdr:from>
    <xdr:to>
      <xdr:col>107</xdr:col>
      <xdr:colOff>101600</xdr:colOff>
      <xdr:row>108</xdr:row>
      <xdr:rowOff>162923</xdr:rowOff>
    </xdr:to>
    <xdr:sp macro="" textlink="">
      <xdr:nvSpPr>
        <xdr:cNvPr id="845" name="楕円 844">
          <a:extLst>
            <a:ext uri="{FF2B5EF4-FFF2-40B4-BE49-F238E27FC236}">
              <a16:creationId xmlns:a16="http://schemas.microsoft.com/office/drawing/2014/main" id="{10DB8055-4BD9-49A2-A6E2-75F379E3FC4E}"/>
            </a:ext>
          </a:extLst>
        </xdr:cNvPr>
        <xdr:cNvSpPr/>
      </xdr:nvSpPr>
      <xdr:spPr>
        <a:xfrm>
          <a:off x="20383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105592</xdr:rowOff>
    </xdr:from>
    <xdr:to>
      <xdr:col>111</xdr:col>
      <xdr:colOff>177800</xdr:colOff>
      <xdr:row>108</xdr:row>
      <xdr:rowOff>112123</xdr:rowOff>
    </xdr:to>
    <xdr:cxnSp macro="">
      <xdr:nvCxnSpPr>
        <xdr:cNvPr id="846" name="直線コネクタ 845">
          <a:extLst>
            <a:ext uri="{FF2B5EF4-FFF2-40B4-BE49-F238E27FC236}">
              <a16:creationId xmlns:a16="http://schemas.microsoft.com/office/drawing/2014/main" id="{7F31413A-BFA5-4447-8D86-DBBE13126EDF}"/>
            </a:ext>
          </a:extLst>
        </xdr:cNvPr>
        <xdr:cNvCxnSpPr/>
      </xdr:nvCxnSpPr>
      <xdr:spPr>
        <a:xfrm flipV="1">
          <a:off x="20434300" y="186221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64588</xdr:rowOff>
    </xdr:from>
    <xdr:to>
      <xdr:col>102</xdr:col>
      <xdr:colOff>165100</xdr:colOff>
      <xdr:row>108</xdr:row>
      <xdr:rowOff>166188</xdr:rowOff>
    </xdr:to>
    <xdr:sp macro="" textlink="">
      <xdr:nvSpPr>
        <xdr:cNvPr id="847" name="楕円 846">
          <a:extLst>
            <a:ext uri="{FF2B5EF4-FFF2-40B4-BE49-F238E27FC236}">
              <a16:creationId xmlns:a16="http://schemas.microsoft.com/office/drawing/2014/main" id="{1FB6EE63-8C45-4708-A45F-A58DD1B0F4C5}"/>
            </a:ext>
          </a:extLst>
        </xdr:cNvPr>
        <xdr:cNvSpPr/>
      </xdr:nvSpPr>
      <xdr:spPr>
        <a:xfrm>
          <a:off x="19494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112123</xdr:rowOff>
    </xdr:from>
    <xdr:to>
      <xdr:col>107</xdr:col>
      <xdr:colOff>50800</xdr:colOff>
      <xdr:row>108</xdr:row>
      <xdr:rowOff>115388</xdr:rowOff>
    </xdr:to>
    <xdr:cxnSp macro="">
      <xdr:nvCxnSpPr>
        <xdr:cNvPr id="848" name="直線コネクタ 847">
          <a:extLst>
            <a:ext uri="{FF2B5EF4-FFF2-40B4-BE49-F238E27FC236}">
              <a16:creationId xmlns:a16="http://schemas.microsoft.com/office/drawing/2014/main" id="{38F15B6E-783B-4E0F-B669-00C740919F5E}"/>
            </a:ext>
          </a:extLst>
        </xdr:cNvPr>
        <xdr:cNvCxnSpPr/>
      </xdr:nvCxnSpPr>
      <xdr:spPr>
        <a:xfrm flipV="1">
          <a:off x="19545300" y="186287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64588</xdr:rowOff>
    </xdr:from>
    <xdr:to>
      <xdr:col>98</xdr:col>
      <xdr:colOff>38100</xdr:colOff>
      <xdr:row>108</xdr:row>
      <xdr:rowOff>166188</xdr:rowOff>
    </xdr:to>
    <xdr:sp macro="" textlink="">
      <xdr:nvSpPr>
        <xdr:cNvPr id="849" name="楕円 848">
          <a:extLst>
            <a:ext uri="{FF2B5EF4-FFF2-40B4-BE49-F238E27FC236}">
              <a16:creationId xmlns:a16="http://schemas.microsoft.com/office/drawing/2014/main" id="{EC73FB45-A398-43F9-824E-730D4BC34447}"/>
            </a:ext>
          </a:extLst>
        </xdr:cNvPr>
        <xdr:cNvSpPr/>
      </xdr:nvSpPr>
      <xdr:spPr>
        <a:xfrm>
          <a:off x="18605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115388</xdr:rowOff>
    </xdr:from>
    <xdr:to>
      <xdr:col>102</xdr:col>
      <xdr:colOff>114300</xdr:colOff>
      <xdr:row>108</xdr:row>
      <xdr:rowOff>115388</xdr:rowOff>
    </xdr:to>
    <xdr:cxnSp macro="">
      <xdr:nvCxnSpPr>
        <xdr:cNvPr id="850" name="直線コネクタ 849">
          <a:extLst>
            <a:ext uri="{FF2B5EF4-FFF2-40B4-BE49-F238E27FC236}">
              <a16:creationId xmlns:a16="http://schemas.microsoft.com/office/drawing/2014/main" id="{9B227122-6DA4-4272-A1F9-A7634D81AA4C}"/>
            </a:ext>
          </a:extLst>
        </xdr:cNvPr>
        <xdr:cNvCxnSpPr/>
      </xdr:nvCxnSpPr>
      <xdr:spPr>
        <a:xfrm>
          <a:off x="18656300" y="18631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1" name="n_1aveValue【庁舎】&#10;一人当たり面積">
          <a:extLst>
            <a:ext uri="{FF2B5EF4-FFF2-40B4-BE49-F238E27FC236}">
              <a16:creationId xmlns:a16="http://schemas.microsoft.com/office/drawing/2014/main" id="{1AD0DC1F-1759-4A95-B0CD-DC4E67442963}"/>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2" name="n_2aveValue【庁舎】&#10;一人当たり面積">
          <a:extLst>
            <a:ext uri="{FF2B5EF4-FFF2-40B4-BE49-F238E27FC236}">
              <a16:creationId xmlns:a16="http://schemas.microsoft.com/office/drawing/2014/main" id="{9C5F9635-9419-4E6C-9E95-257FDE238096}"/>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3" name="n_3aveValue【庁舎】&#10;一人当たり面積">
          <a:extLst>
            <a:ext uri="{FF2B5EF4-FFF2-40B4-BE49-F238E27FC236}">
              <a16:creationId xmlns:a16="http://schemas.microsoft.com/office/drawing/2014/main" id="{24FB4DD6-AC19-4843-8A05-5B10165A8105}"/>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4" name="n_4aveValue【庁舎】&#10;一人当たり面積">
          <a:extLst>
            <a:ext uri="{FF2B5EF4-FFF2-40B4-BE49-F238E27FC236}">
              <a16:creationId xmlns:a16="http://schemas.microsoft.com/office/drawing/2014/main" id="{8F99FD85-F1FB-4A51-AF1F-864EDC752E8C}"/>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147519</xdr:rowOff>
    </xdr:from>
    <xdr:ext cx="469744" cy="259045"/>
    <xdr:sp macro="" textlink="">
      <xdr:nvSpPr>
        <xdr:cNvPr id="855" name="n_1mainValue【庁舎】&#10;一人当たり面積">
          <a:extLst>
            <a:ext uri="{FF2B5EF4-FFF2-40B4-BE49-F238E27FC236}">
              <a16:creationId xmlns:a16="http://schemas.microsoft.com/office/drawing/2014/main" id="{830DFD8B-BB2F-4F63-9A04-E5E2958483B1}"/>
            </a:ext>
          </a:extLst>
        </xdr:cNvPr>
        <xdr:cNvSpPr txBox="1"/>
      </xdr:nvSpPr>
      <xdr:spPr>
        <a:xfrm>
          <a:off x="210757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154050</xdr:rowOff>
    </xdr:from>
    <xdr:ext cx="469744" cy="259045"/>
    <xdr:sp macro="" textlink="">
      <xdr:nvSpPr>
        <xdr:cNvPr id="856" name="n_2mainValue【庁舎】&#10;一人当たり面積">
          <a:extLst>
            <a:ext uri="{FF2B5EF4-FFF2-40B4-BE49-F238E27FC236}">
              <a16:creationId xmlns:a16="http://schemas.microsoft.com/office/drawing/2014/main" id="{09385218-C46F-4291-A647-CE6F8DA1FDE9}"/>
            </a:ext>
          </a:extLst>
        </xdr:cNvPr>
        <xdr:cNvSpPr txBox="1"/>
      </xdr:nvSpPr>
      <xdr:spPr>
        <a:xfrm>
          <a:off x="201994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157315</xdr:rowOff>
    </xdr:from>
    <xdr:ext cx="469744" cy="259045"/>
    <xdr:sp macro="" textlink="">
      <xdr:nvSpPr>
        <xdr:cNvPr id="857" name="n_3mainValue【庁舎】&#10;一人当たり面積">
          <a:extLst>
            <a:ext uri="{FF2B5EF4-FFF2-40B4-BE49-F238E27FC236}">
              <a16:creationId xmlns:a16="http://schemas.microsoft.com/office/drawing/2014/main" id="{AB96957F-1087-48CA-B2BA-9CB920699426}"/>
            </a:ext>
          </a:extLst>
        </xdr:cNvPr>
        <xdr:cNvSpPr txBox="1"/>
      </xdr:nvSpPr>
      <xdr:spPr>
        <a:xfrm>
          <a:off x="19310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157315</xdr:rowOff>
    </xdr:from>
    <xdr:ext cx="469744" cy="259045"/>
    <xdr:sp macro="" textlink="">
      <xdr:nvSpPr>
        <xdr:cNvPr id="858" name="n_4mainValue【庁舎】&#10;一人当たり面積">
          <a:extLst>
            <a:ext uri="{FF2B5EF4-FFF2-40B4-BE49-F238E27FC236}">
              <a16:creationId xmlns:a16="http://schemas.microsoft.com/office/drawing/2014/main" id="{91A0C65E-3664-40F7-A767-F45DCE35D2E1}"/>
            </a:ext>
          </a:extLst>
        </xdr:cNvPr>
        <xdr:cNvSpPr txBox="1"/>
      </xdr:nvSpPr>
      <xdr:spPr>
        <a:xfrm>
          <a:off x="18421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9A2D7FC5-72AD-4063-9DA3-D6BB94856C5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2A3E6728-74C2-4677-B632-CA2647088D7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62256FDC-2701-40C9-A127-7D2C0CFC67C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一般廃棄物処理施設の有形固定資産減価償却率は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85.0</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22.5</a:t>
          </a:r>
          <a:r>
            <a:rPr kumimoji="1" lang="ja-JP" altLang="en-US" sz="1300">
              <a:solidFill>
                <a:schemeClr val="tx1"/>
              </a:solidFill>
              <a:latin typeface="ＭＳ Ｐゴシック" panose="020B0600070205080204" pitchFamily="50" charset="-128"/>
              <a:ea typeface="ＭＳ Ｐゴシック" panose="020B0600070205080204" pitchFamily="50" charset="-128"/>
            </a:rPr>
            <a:t>％上回っている。清掃センターについては廃棄物処理施設の広域化に伴い、可燃ごみ焼却炉（管理棟に付随する焼却炉、排ガス高度処理施設）は、廃止予定となっている。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福祉施設の有形固定資産減価償却率は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79.2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17.9</a:t>
          </a:r>
          <a:r>
            <a:rPr kumimoji="1" lang="ja-JP" altLang="en-US" sz="1300">
              <a:solidFill>
                <a:schemeClr val="tx1"/>
              </a:solidFill>
              <a:latin typeface="ＭＳ Ｐゴシック" panose="020B0600070205080204" pitchFamily="50" charset="-128"/>
              <a:ea typeface="ＭＳ Ｐゴシック" panose="020B0600070205080204" pitchFamily="50" charset="-128"/>
            </a:rPr>
            <a:t>％上回っている。主な施設である福祉保健センターは新耐震基準で建てれているものの、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1993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年の増築以降、大規模改修は実施されていないため、計画的な改修・修繕を行う。</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市民会館の有形固定資産減価償却率は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81.9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22.5</a:t>
          </a:r>
          <a:r>
            <a:rPr kumimoji="1" lang="ja-JP" altLang="en-US" sz="1300">
              <a:solidFill>
                <a:schemeClr val="tx1"/>
              </a:solidFill>
              <a:latin typeface="ＭＳ Ｐゴシック" panose="020B0600070205080204" pitchFamily="50" charset="-128"/>
              <a:ea typeface="ＭＳ Ｐゴシック" panose="020B0600070205080204" pitchFamily="50" charset="-128"/>
            </a:rPr>
            <a:t>％上回っている。文化センターについては新耐震基準で建てれているものの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1985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年に建設以降、大規模改修は実施されていないため、計画的な改修・修繕を行う。</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庁舎の有形固定資産減価償却率は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R01</a:t>
          </a:r>
          <a:r>
            <a:rPr kumimoji="1" lang="ja-JP" altLang="en-US" sz="1300">
              <a:solidFill>
                <a:schemeClr val="tx1"/>
              </a:solidFill>
              <a:latin typeface="ＭＳ Ｐゴシック" panose="020B0600070205080204" pitchFamily="50" charset="-128"/>
              <a:ea typeface="ＭＳ Ｐゴシック" panose="020B0600070205080204" pitchFamily="50" charset="-128"/>
            </a:rPr>
            <a:t>に</a:t>
          </a:r>
          <a:r>
            <a:rPr kumimoji="1" lang="en-US" altLang="ja-JP" sz="1300">
              <a:solidFill>
                <a:schemeClr val="tx1"/>
              </a:solidFill>
              <a:latin typeface="ＭＳ Ｐゴシック" panose="020B0600070205080204" pitchFamily="50" charset="-128"/>
              <a:ea typeface="ＭＳ Ｐゴシック" panose="020B0600070205080204" pitchFamily="50" charset="-128"/>
            </a:rPr>
            <a:t>81.6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％とカーボンマネジメント事業による設備改修によって改善されたものの、老朽化が進んでいる状況である。今後、大規模改修を行うのか建替えを行うのか検討が必要となっている。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今後は信貴山下駅周辺整備基本構想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策定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施設や三郷小学校を含む信貴山下駅周辺に密集している公共施設について建替えや複合化、または大規模修繕の実施について検討してい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22,479
22,225
8.79
10,693,546
10,104,337
357,112
5,412,818
9,575,498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基準財政収入額は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2,085,431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2,130,731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年度）、基準財政需要額は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4,734,047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4,855,051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引き続き、地方創生の取り組みを推し進め、税収の向上等の歳入の確保に努める。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57855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882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14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17639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7055</xdr:rowOff>
    </xdr:from>
    <xdr:to>
      <xdr:col>23</xdr:col>
      <xdr:colOff>184150</xdr:colOff>
      <xdr:row>44</xdr:row>
      <xdr:rowOff>108655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150582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経常収支比率は類似団体平均を下回っているものの、令和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年度は人件費（退職手当，任期付職員分）及び扶助費の増により、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公共施設の老朽化に伴う建て替え等による地方債の発行や扶助費の年々増加している影響もあるため、引き続き資格審査等の適正化による抑制を図るなど、義務的経費の削減に努める。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62</xdr:row>
      <xdr:rowOff>128905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226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62</xdr:row>
      <xdr:rowOff>92710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4163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62</xdr:row>
      <xdr:rowOff>104775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4163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62</xdr:row>
      <xdr:rowOff>153035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3467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94632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32385</xdr:rowOff>
    </xdr:from>
    <xdr:to>
      <xdr:col>15</xdr:col>
      <xdr:colOff>133350</xdr:colOff>
      <xdr:row>61</xdr:row>
      <xdr:rowOff>133985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165752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新型コロナ関連対策の物件費が減少したことにより、一人あたり決算額は令和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年度と比較して減少した。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物価高の影響により、水道光熱費・燃料費等が増加しているが、今後は長期継続契約の活用による物件費の抑制や事務の統廃合の推進などにより物件費等の適正を図っていく。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48574</xdr:rowOff>
    </xdr:from>
    <xdr:to>
      <xdr:col>23</xdr:col>
      <xdr:colOff>133350</xdr:colOff>
      <xdr:row>82</xdr:row>
      <xdr:rowOff>63509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107474"/>
          <a:ext cx="8382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63509</xdr:rowOff>
    </xdr:from>
    <xdr:to>
      <xdr:col>19</xdr:col>
      <xdr:colOff>133350</xdr:colOff>
      <xdr:row>82</xdr:row>
      <xdr:rowOff>69310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22409"/>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31604</xdr:rowOff>
    </xdr:from>
    <xdr:to>
      <xdr:col>15</xdr:col>
      <xdr:colOff>82550</xdr:colOff>
      <xdr:row>82</xdr:row>
      <xdr:rowOff>69310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90504"/>
          <a:ext cx="889000" cy="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129096</xdr:rowOff>
    </xdr:from>
    <xdr:to>
      <xdr:col>11</xdr:col>
      <xdr:colOff>31750</xdr:colOff>
      <xdr:row>82</xdr:row>
      <xdr:rowOff>31604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16546"/>
          <a:ext cx="889000" cy="7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169224</xdr:rowOff>
    </xdr:from>
    <xdr:to>
      <xdr:col>23</xdr:col>
      <xdr:colOff>184150</xdr:colOff>
      <xdr:row>82</xdr:row>
      <xdr:rowOff>99374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141301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2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12709</xdr:rowOff>
    </xdr:from>
    <xdr:to>
      <xdr:col>19</xdr:col>
      <xdr:colOff>184150</xdr:colOff>
      <xdr:row>82</xdr:row>
      <xdr:rowOff>114309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7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99086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57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18510</xdr:rowOff>
    </xdr:from>
    <xdr:to>
      <xdr:col>15</xdr:col>
      <xdr:colOff>133350</xdr:colOff>
      <xdr:row>82</xdr:row>
      <xdr:rowOff>120110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7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104887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6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152254</xdr:rowOff>
    </xdr:from>
    <xdr:to>
      <xdr:col>11</xdr:col>
      <xdr:colOff>82550</xdr:colOff>
      <xdr:row>82</xdr:row>
      <xdr:rowOff>82404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67181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2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78296</xdr:rowOff>
    </xdr:from>
    <xdr:to>
      <xdr:col>7</xdr:col>
      <xdr:colOff>31750</xdr:colOff>
      <xdr:row>82</xdr:row>
      <xdr:rowOff>8446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164673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5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給与表の引上率、職員構成の変動に伴う経験年数段層区分の変動により、令和４年度と比較し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a:t>
          </a:r>
          <a:r>
            <a:rPr kumimoji="1" lang="ja-JP" altLang="en-US" sz="1300">
              <a:solidFill>
                <a:schemeClr val="tx1"/>
              </a:solidFill>
              <a:latin typeface="ＭＳ Ｐゴシック" panose="020B0600070205080204" pitchFamily="50" charset="-128"/>
              <a:ea typeface="ＭＳ Ｐゴシック" panose="020B0600070205080204" pitchFamily="50" charset="-128"/>
            </a:rPr>
            <a:t>３ポイント上回っている。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今後も職員数や給与等の適正化に努める。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7761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12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138995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67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6720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過去からの新規採用職員の抑制等により職員数は減少しているが、人口減少の影響などにより令和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年度と比べて増加している。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引き続き、アウトソーシング等を検討しながら人員配置の適正管理に努める。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142603</xdr:rowOff>
    </xdr:from>
    <xdr:to>
      <xdr:col>81</xdr:col>
      <xdr:colOff>44450</xdr:colOff>
      <xdr:row>60</xdr:row>
      <xdr:rowOff>152944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2960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142603</xdr:rowOff>
    </xdr:from>
    <xdr:to>
      <xdr:col>77</xdr:col>
      <xdr:colOff>44450</xdr:colOff>
      <xdr:row>60</xdr:row>
      <xdr:rowOff>146050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2960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139156</xdr:rowOff>
    </xdr:from>
    <xdr:to>
      <xdr:col>72</xdr:col>
      <xdr:colOff>203200</xdr:colOff>
      <xdr:row>60</xdr:row>
      <xdr:rowOff>146050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61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82278</xdr:rowOff>
    </xdr:from>
    <xdr:to>
      <xdr:col>68</xdr:col>
      <xdr:colOff>152400</xdr:colOff>
      <xdr:row>60</xdr:row>
      <xdr:rowOff>139156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69278"/>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102144</xdr:rowOff>
    </xdr:from>
    <xdr:to>
      <xdr:col>81</xdr:col>
      <xdr:colOff>95250</xdr:colOff>
      <xdr:row>61</xdr:row>
      <xdr:rowOff>32294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74221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91803</xdr:rowOff>
    </xdr:from>
    <xdr:to>
      <xdr:col>77</xdr:col>
      <xdr:colOff>95250</xdr:colOff>
      <xdr:row>61</xdr:row>
      <xdr:rowOff>21953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6730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65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95250</xdr:rowOff>
    </xdr:from>
    <xdr:to>
      <xdr:col>73</xdr:col>
      <xdr:colOff>44450</xdr:colOff>
      <xdr:row>61</xdr:row>
      <xdr:rowOff>25400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88356</xdr:rowOff>
    </xdr:from>
    <xdr:to>
      <xdr:col>68</xdr:col>
      <xdr:colOff>203200</xdr:colOff>
      <xdr:row>61</xdr:row>
      <xdr:rowOff>18506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31478</xdr:rowOff>
    </xdr:from>
    <xdr:to>
      <xdr:col>64</xdr:col>
      <xdr:colOff>152400</xdr:colOff>
      <xdr:row>60</xdr:row>
      <xdr:rowOff>133078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143255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8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年度は、公営企業への繰出金の内、地方債の償還に充てられた繰入金が約</a:t>
          </a:r>
          <a:r>
            <a:rPr kumimoji="1" lang="en-US" altLang="ja-JP" sz="1300">
              <a:solidFill>
                <a:schemeClr val="tx1"/>
              </a:solidFill>
              <a:latin typeface="ＭＳ Ｐゴシック" panose="020B0600070205080204" pitchFamily="50" charset="-128"/>
              <a:ea typeface="ＭＳ Ｐゴシック" panose="020B0600070205080204" pitchFamily="50" charset="-128"/>
            </a:rPr>
            <a:t>55,000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千円減少及び標準財政規模の増加により、単年度の実質公債費は約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1.5%</a:t>
          </a:r>
          <a:r>
            <a:rPr kumimoji="1" lang="ja-JP" altLang="en-US" sz="1300">
              <a:solidFill>
                <a:schemeClr val="tx1"/>
              </a:solidFill>
              <a:latin typeface="ＭＳ Ｐゴシック" panose="020B0600070205080204" pitchFamily="50" charset="-128"/>
              <a:ea typeface="ＭＳ Ｐゴシック" panose="020B0600070205080204" pitchFamily="50" charset="-128"/>
            </a:rPr>
            <a:t>減少したが、実質公債比率は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か年平均で算出するため、</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％の増加となった。今後も公共施設の老朽化対策を行っていく必要があることから実質公債費比率の増加が見込まれるため、今まで以上に地方債の発行については慎重に行い比率の抑制に努める。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59690</xdr:rowOff>
    </xdr:from>
    <xdr:to>
      <xdr:col>81</xdr:col>
      <xdr:colOff>44450</xdr:colOff>
      <xdr:row>38</xdr:row>
      <xdr:rowOff>101918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57479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140653</xdr:rowOff>
    </xdr:from>
    <xdr:to>
      <xdr:col>77</xdr:col>
      <xdr:colOff>44450</xdr:colOff>
      <xdr:row>38</xdr:row>
      <xdr:rowOff>59690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8430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128588</xdr:rowOff>
    </xdr:from>
    <xdr:to>
      <xdr:col>72</xdr:col>
      <xdr:colOff>203200</xdr:colOff>
      <xdr:row>37</xdr:row>
      <xdr:rowOff>140653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722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128588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40588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51118</xdr:rowOff>
    </xdr:from>
    <xdr:to>
      <xdr:col>81</xdr:col>
      <xdr:colOff>95250</xdr:colOff>
      <xdr:row>38</xdr:row>
      <xdr:rowOff>152718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5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67644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8890</xdr:rowOff>
    </xdr:from>
    <xdr:to>
      <xdr:col>77</xdr:col>
      <xdr:colOff>95250</xdr:colOff>
      <xdr:row>38</xdr:row>
      <xdr:rowOff>110490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120667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89853</xdr:rowOff>
    </xdr:from>
    <xdr:to>
      <xdr:col>73</xdr:col>
      <xdr:colOff>44450</xdr:colOff>
      <xdr:row>38</xdr:row>
      <xdr:rowOff>20003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30180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20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77788</xdr:rowOff>
    </xdr:from>
    <xdr:to>
      <xdr:col>68</xdr:col>
      <xdr:colOff>203200</xdr:colOff>
      <xdr:row>38</xdr:row>
      <xdr:rowOff>7938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18115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9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三郷中学校建替事業に伴う地方債の発行による地方債残高の増加及び、基金取り崩しによる充当可能財源の減少により平成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年度より悪化傾向にあったが、令和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年度は、下水道事業繰出金にかかる地方債への充当減に伴う一般会計負担見込額の減少により、将来負担比率は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ポイントの減少となった。今後も引き続き健全な財政運営ができるよう事業を見極め、歳出の抑制に努める。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90533</xdr:rowOff>
    </xdr:from>
    <xdr:to>
      <xdr:col>81</xdr:col>
      <xdr:colOff>44450</xdr:colOff>
      <xdr:row>16</xdr:row>
      <xdr:rowOff>151432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833733"/>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151432</xdr:rowOff>
    </xdr:from>
    <xdr:to>
      <xdr:col>77</xdr:col>
      <xdr:colOff>44450</xdr:colOff>
      <xdr:row>16</xdr:row>
      <xdr:rowOff>168668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89463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137644</xdr:rowOff>
    </xdr:from>
    <xdr:to>
      <xdr:col>72</xdr:col>
      <xdr:colOff>203200</xdr:colOff>
      <xdr:row>16</xdr:row>
      <xdr:rowOff>168668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8808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123855</xdr:rowOff>
    </xdr:from>
    <xdr:to>
      <xdr:col>68</xdr:col>
      <xdr:colOff>152400</xdr:colOff>
      <xdr:row>16</xdr:row>
      <xdr:rowOff>137644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86705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39733</xdr:rowOff>
    </xdr:from>
    <xdr:to>
      <xdr:col>81</xdr:col>
      <xdr:colOff>95250</xdr:colOff>
      <xdr:row>16</xdr:row>
      <xdr:rowOff>141333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7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11810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5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100632</xdr:rowOff>
    </xdr:from>
    <xdr:to>
      <xdr:col>77</xdr:col>
      <xdr:colOff>95250</xdr:colOff>
      <xdr:row>17</xdr:row>
      <xdr:rowOff>30782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8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15559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93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117868</xdr:rowOff>
    </xdr:from>
    <xdr:to>
      <xdr:col>73</xdr:col>
      <xdr:colOff>44450</xdr:colOff>
      <xdr:row>17</xdr:row>
      <xdr:rowOff>48018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32795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4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86844</xdr:rowOff>
    </xdr:from>
    <xdr:to>
      <xdr:col>68</xdr:col>
      <xdr:colOff>203200</xdr:colOff>
      <xdr:row>17</xdr:row>
      <xdr:rowOff>16994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8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1771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91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73055</xdr:rowOff>
    </xdr:from>
    <xdr:to>
      <xdr:col>64</xdr:col>
      <xdr:colOff>152400</xdr:colOff>
      <xdr:row>17</xdr:row>
      <xdr:rowOff>3205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159432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0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22,479
22,225
8.79
10,693,546
10,104,337
357,112
5,412,818
9,575,498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年度から類似団体と比較して上回っている。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要因としては、ごみ収集業務や保育所などの運営を直営で行っており、また会計年度任用職員数も増加していることが考えられる。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今後も引き続き人事配置や新規採用職員の適正な人数の採用の他</a:t>
          </a:r>
          <a:r>
            <a:rPr kumimoji="1" lang="en-US" altLang="ja-JP" sz="1300">
              <a:solidFill>
                <a:schemeClr val="tx1"/>
              </a:solidFill>
              <a:latin typeface="ＭＳ Ｐゴシック" panose="020B0600070205080204" pitchFamily="50" charset="-128"/>
              <a:ea typeface="ＭＳ Ｐゴシック" panose="020B0600070205080204" pitchFamily="50" charset="-128"/>
            </a:rPr>
            <a:t>RPA</a:t>
          </a:r>
          <a:r>
            <a:rPr kumimoji="1" lang="ja-JP" altLang="en-US" sz="1300">
              <a:solidFill>
                <a:schemeClr val="tx1"/>
              </a:solidFill>
              <a:latin typeface="ＭＳ Ｐゴシック" panose="020B0600070205080204" pitchFamily="50" charset="-128"/>
              <a:ea typeface="ＭＳ Ｐゴシック" panose="020B0600070205080204" pitchFamily="50" charset="-128"/>
            </a:rPr>
            <a:t>などデジタル化による業務の効率化を図り、人件費の抑制に努める。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637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68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04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38</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8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xdr:rowOff>
    </xdr:from>
    <xdr:to>
      <xdr:col>6</xdr:col>
      <xdr:colOff>171450</xdr:colOff>
      <xdr:row>38</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103141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物価高騰による光熱水費の増加や委託料の増加により、令和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今後も引き続き、内部事務経費等の削減に取り組み、類似団体平均を下回る水準となるよう努める。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96520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86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17</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101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8890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2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年度は新型コロナウイルス感染症の拡大の影響により外出される方が減り、自立支援費・子ども医療費が大きく下がった。</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年度は規制緩和により増加傾向にあった。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年度については、新型コロナウイルスも</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類に移行し規制もなくなり、子ども医療費の増などにより大きく増加した。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類似団体平均より下回っているものの、今後も各種医療費助成の増加傾向が見込まれるため、急激な増加とならないよう注視し、適正な水準の維持に努める。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65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506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56</xdr:row>
      <xdr:rowOff>67128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50615"/>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128105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年度は、その他に係る経常収支比率について、類似団体平均を下回っている。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今後も引き続き、経費の節減や国民健康保険税の適正化を図ることにより、普通会計の負担額を減らしていくよう努める。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880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26307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7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102507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57</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61884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補助費等の経常収支比率については、例年ほぼ類似団体平均を下回り、同程度の水準で推移している。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今後も、補助金を交付するのが適当な事業を行っているのかなどについて基準を設けて、更なる数値の改善に努める。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757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67564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年度は三郷中学校の建替に伴う地方債の元金償還が進んだため令和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年度と比べて増加している。令和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年度は類似団体平均と比較して下回っており、令和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年度に引き続き毎年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2000</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万円ほど償還が進んでいるため前年と同程度の数値となった。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今後も公債費率に注視しつつ、地方債の新規発行の抑制を図り、地方債の償還を進めて、健全な財政運営に努める。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617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42900"/>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24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152146</xdr:rowOff>
    </xdr:from>
    <xdr:to>
      <xdr:col>11</xdr:col>
      <xdr:colOff>9525</xdr:colOff>
      <xdr:row>75</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108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115062</xdr:rowOff>
    </xdr:from>
    <xdr:to>
      <xdr:col>11</xdr:col>
      <xdr:colOff>60325</xdr:colOff>
      <xdr:row>76</xdr:row>
      <xdr:rowOff>45213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101346</xdr:rowOff>
    </xdr:from>
    <xdr:to>
      <xdr:col>6</xdr:col>
      <xdr:colOff>171450</xdr:colOff>
      <xdr:row>76</xdr:row>
      <xdr:rowOff>31496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41673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年度までは公債費以外の経常収支比率が類似団体平均を上回っていたが、令和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年度以降類似団体平均を下回っている。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年度に引き続き、費用全体に対して補助費の占める割合が大きい。</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今後、引き続き町単独事業の見直しや徹底した行財政改革の取り組みを推進し、適正な財政運営に努める。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17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77</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08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080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99568</xdr:rowOff>
    </xdr:from>
    <xdr:to>
      <xdr:col>69</xdr:col>
      <xdr:colOff>92075</xdr:colOff>
      <xdr:row>78</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726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117873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4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117561</xdr:rowOff>
    </xdr:from>
    <xdr:to>
      <xdr:col>29</xdr:col>
      <xdr:colOff>127000</xdr:colOff>
      <xdr:row>17</xdr:row>
      <xdr:rowOff>118689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79836"/>
          <a:ext cx="647700" cy="1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102338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118689</xdr:rowOff>
    </xdr:from>
    <xdr:to>
      <xdr:col>26</xdr:col>
      <xdr:colOff>50800</xdr:colOff>
      <xdr:row>17</xdr:row>
      <xdr:rowOff>119447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80964"/>
          <a:ext cx="698500" cy="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119447</xdr:rowOff>
    </xdr:from>
    <xdr:to>
      <xdr:col>22</xdr:col>
      <xdr:colOff>114300</xdr:colOff>
      <xdr:row>17</xdr:row>
      <xdr:rowOff>151408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81722"/>
          <a:ext cx="698500" cy="31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151408</xdr:rowOff>
    </xdr:from>
    <xdr:to>
      <xdr:col>18</xdr:col>
      <xdr:colOff>177800</xdr:colOff>
      <xdr:row>17</xdr:row>
      <xdr:rowOff>163338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13683"/>
          <a:ext cx="698500" cy="11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66761</xdr:rowOff>
    </xdr:from>
    <xdr:to>
      <xdr:col>29</xdr:col>
      <xdr:colOff>177800</xdr:colOff>
      <xdr:row>17</xdr:row>
      <xdr:rowOff>168361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2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83288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7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67889</xdr:rowOff>
    </xdr:from>
    <xdr:to>
      <xdr:col>26</xdr:col>
      <xdr:colOff>101600</xdr:colOff>
      <xdr:row>17</xdr:row>
      <xdr:rowOff>169489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30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8216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99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68647</xdr:rowOff>
    </xdr:from>
    <xdr:to>
      <xdr:col>22</xdr:col>
      <xdr:colOff>165100</xdr:colOff>
      <xdr:row>17</xdr:row>
      <xdr:rowOff>170247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30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9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100608</xdr:rowOff>
    </xdr:from>
    <xdr:to>
      <xdr:col>19</xdr:col>
      <xdr:colOff>38100</xdr:colOff>
      <xdr:row>18</xdr:row>
      <xdr:rowOff>30758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6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40935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3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112538</xdr:rowOff>
    </xdr:from>
    <xdr:to>
      <xdr:col>15</xdr:col>
      <xdr:colOff>101600</xdr:colOff>
      <xdr:row>18</xdr:row>
      <xdr:rowOff>42688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74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52865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4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337045</xdr:rowOff>
    </xdr:from>
    <xdr:to>
      <xdr:col>29</xdr:col>
      <xdr:colOff>127000</xdr:colOff>
      <xdr:row>36</xdr:row>
      <xdr:rowOff>50553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47395"/>
          <a:ext cx="647700" cy="56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337045</xdr:rowOff>
    </xdr:from>
    <xdr:to>
      <xdr:col>26</xdr:col>
      <xdr:colOff>50800</xdr:colOff>
      <xdr:row>36</xdr:row>
      <xdr:rowOff>148127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47395"/>
          <a:ext cx="698500" cy="15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144221</xdr:rowOff>
    </xdr:from>
    <xdr:to>
      <xdr:col>22</xdr:col>
      <xdr:colOff>114300</xdr:colOff>
      <xdr:row>36</xdr:row>
      <xdr:rowOff>148127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97471"/>
          <a:ext cx="698500" cy="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144221</xdr:rowOff>
    </xdr:from>
    <xdr:to>
      <xdr:col>18</xdr:col>
      <xdr:colOff>177800</xdr:colOff>
      <xdr:row>37</xdr:row>
      <xdr:rowOff>4756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97471"/>
          <a:ext cx="698500" cy="3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342653</xdr:rowOff>
    </xdr:from>
    <xdr:to>
      <xdr:col>29</xdr:col>
      <xdr:colOff>177800</xdr:colOff>
      <xdr:row>36</xdr:row>
      <xdr:rowOff>101353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5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314730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2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286245</xdr:rowOff>
    </xdr:from>
    <xdr:to>
      <xdr:col>26</xdr:col>
      <xdr:colOff>101600</xdr:colOff>
      <xdr:row>36</xdr:row>
      <xdr:rowOff>44945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9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29722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8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97327</xdr:rowOff>
    </xdr:from>
    <xdr:to>
      <xdr:col>22</xdr:col>
      <xdr:colOff>165100</xdr:colOff>
      <xdr:row>37</xdr:row>
      <xdr:rowOff>27477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5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12254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3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93421</xdr:rowOff>
    </xdr:from>
    <xdr:to>
      <xdr:col>19</xdr:col>
      <xdr:colOff>38100</xdr:colOff>
      <xdr:row>37</xdr:row>
      <xdr:rowOff>23571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4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8348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3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125406</xdr:rowOff>
    </xdr:from>
    <xdr:to>
      <xdr:col>15</xdr:col>
      <xdr:colOff>101600</xdr:colOff>
      <xdr:row>37</xdr:row>
      <xdr:rowOff>55556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78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40333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6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22,479
22,225
8.79
10,693,546
10,104,337
357,112
5,412,818
9,575,498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37320</xdr:rowOff>
    </xdr:from>
    <xdr:to>
      <xdr:col>24</xdr:col>
      <xdr:colOff>63500</xdr:colOff>
      <xdr:row>36</xdr:row>
      <xdr:rowOff>67103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9520"/>
          <a:ext cx="8382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54024</xdr:rowOff>
    </xdr:from>
    <xdr:to>
      <xdr:col>19</xdr:col>
      <xdr:colOff>177800</xdr:colOff>
      <xdr:row>36</xdr:row>
      <xdr:rowOff>67103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26224"/>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54024</xdr:rowOff>
    </xdr:from>
    <xdr:to>
      <xdr:col>15</xdr:col>
      <xdr:colOff>50800</xdr:colOff>
      <xdr:row>36</xdr:row>
      <xdr:rowOff>94323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6224"/>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94323</xdr:rowOff>
    </xdr:from>
    <xdr:to>
      <xdr:col>10</xdr:col>
      <xdr:colOff>114300</xdr:colOff>
      <xdr:row>36</xdr:row>
      <xdr:rowOff>136744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6523"/>
          <a:ext cx="889000" cy="4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157970</xdr:rowOff>
    </xdr:from>
    <xdr:to>
      <xdr:col>24</xdr:col>
      <xdr:colOff>114300</xdr:colOff>
      <xdr:row>36</xdr:row>
      <xdr:rowOff>88120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16303</xdr:rowOff>
    </xdr:from>
    <xdr:to>
      <xdr:col>20</xdr:col>
      <xdr:colOff>38100</xdr:colOff>
      <xdr:row>36</xdr:row>
      <xdr:rowOff>117903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134430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6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3224</xdr:rowOff>
    </xdr:from>
    <xdr:to>
      <xdr:col>15</xdr:col>
      <xdr:colOff>101600</xdr:colOff>
      <xdr:row>36</xdr:row>
      <xdr:rowOff>104824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121351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43523</xdr:rowOff>
    </xdr:from>
    <xdr:to>
      <xdr:col>10</xdr:col>
      <xdr:colOff>165100</xdr:colOff>
      <xdr:row>36</xdr:row>
      <xdr:rowOff>145123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161650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85944</xdr:rowOff>
    </xdr:from>
    <xdr:to>
      <xdr:col>6</xdr:col>
      <xdr:colOff>38100</xdr:colOff>
      <xdr:row>37</xdr:row>
      <xdr:rowOff>16094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32621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3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104875</xdr:rowOff>
    </xdr:from>
    <xdr:to>
      <xdr:col>24</xdr:col>
      <xdr:colOff>63500</xdr:colOff>
      <xdr:row>56</xdr:row>
      <xdr:rowOff>121590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06075"/>
          <a:ext cx="8382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96262</xdr:rowOff>
    </xdr:from>
    <xdr:to>
      <xdr:col>19</xdr:col>
      <xdr:colOff>177800</xdr:colOff>
      <xdr:row>56</xdr:row>
      <xdr:rowOff>104875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97462"/>
          <a:ext cx="889000" cy="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96262</xdr:rowOff>
    </xdr:from>
    <xdr:to>
      <xdr:col>15</xdr:col>
      <xdr:colOff>50800</xdr:colOff>
      <xdr:row>56</xdr:row>
      <xdr:rowOff>123999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97462"/>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123999</xdr:rowOff>
    </xdr:from>
    <xdr:to>
      <xdr:col>10</xdr:col>
      <xdr:colOff>114300</xdr:colOff>
      <xdr:row>57</xdr:row>
      <xdr:rowOff>9068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25199"/>
          <a:ext cx="889000" cy="5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70790</xdr:rowOff>
    </xdr:from>
    <xdr:to>
      <xdr:col>24</xdr:col>
      <xdr:colOff>114300</xdr:colOff>
      <xdr:row>57</xdr:row>
      <xdr:rowOff>940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93667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54075</xdr:rowOff>
    </xdr:from>
    <xdr:to>
      <xdr:col>20</xdr:col>
      <xdr:colOff>38100</xdr:colOff>
      <xdr:row>56</xdr:row>
      <xdr:rowOff>155675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45462</xdr:rowOff>
    </xdr:from>
    <xdr:to>
      <xdr:col>15</xdr:col>
      <xdr:colOff>101600</xdr:colOff>
      <xdr:row>56</xdr:row>
      <xdr:rowOff>147062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4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163589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73199</xdr:rowOff>
    </xdr:from>
    <xdr:to>
      <xdr:col>10</xdr:col>
      <xdr:colOff>165100</xdr:colOff>
      <xdr:row>57</xdr:row>
      <xdr:rowOff>3349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19876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129718</xdr:rowOff>
    </xdr:from>
    <xdr:to>
      <xdr:col>6</xdr:col>
      <xdr:colOff>38100</xdr:colOff>
      <xdr:row>57</xdr:row>
      <xdr:rowOff>59868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76395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0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115788</xdr:rowOff>
    </xdr:from>
    <xdr:to>
      <xdr:col>24</xdr:col>
      <xdr:colOff>63500</xdr:colOff>
      <xdr:row>78</xdr:row>
      <xdr:rowOff>120909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88888"/>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117205</xdr:rowOff>
    </xdr:from>
    <xdr:to>
      <xdr:col>19</xdr:col>
      <xdr:colOff>177800</xdr:colOff>
      <xdr:row>78</xdr:row>
      <xdr:rowOff>120909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90305"/>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117205</xdr:rowOff>
    </xdr:from>
    <xdr:to>
      <xdr:col>15</xdr:col>
      <xdr:colOff>50800</xdr:colOff>
      <xdr:row>78</xdr:row>
      <xdr:rowOff>122738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90305"/>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110806</xdr:rowOff>
    </xdr:from>
    <xdr:to>
      <xdr:col>10</xdr:col>
      <xdr:colOff>114300</xdr:colOff>
      <xdr:row>78</xdr:row>
      <xdr:rowOff>122738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83906"/>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64988</xdr:rowOff>
    </xdr:from>
    <xdr:to>
      <xdr:col>24</xdr:col>
      <xdr:colOff>114300</xdr:colOff>
      <xdr:row>78</xdr:row>
      <xdr:rowOff>166588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151365</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3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70109</xdr:rowOff>
    </xdr:from>
    <xdr:to>
      <xdr:col>20</xdr:col>
      <xdr:colOff>38100</xdr:colOff>
      <xdr:row>79</xdr:row>
      <xdr:rowOff>259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162836</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35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66405</xdr:rowOff>
    </xdr:from>
    <xdr:to>
      <xdr:col>15</xdr:col>
      <xdr:colOff>101600</xdr:colOff>
      <xdr:row>78</xdr:row>
      <xdr:rowOff>168005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159132</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3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71938</xdr:rowOff>
    </xdr:from>
    <xdr:to>
      <xdr:col>10</xdr:col>
      <xdr:colOff>165100</xdr:colOff>
      <xdr:row>79</xdr:row>
      <xdr:rowOff>2088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164665</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37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60006</xdr:rowOff>
    </xdr:from>
    <xdr:to>
      <xdr:col>6</xdr:col>
      <xdr:colOff>38100</xdr:colOff>
      <xdr:row>78</xdr:row>
      <xdr:rowOff>161606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152733</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25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128663</xdr:rowOff>
    </xdr:from>
    <xdr:to>
      <xdr:col>24</xdr:col>
      <xdr:colOff>63500</xdr:colOff>
      <xdr:row>97</xdr:row>
      <xdr:rowOff>46965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87863"/>
          <a:ext cx="838200" cy="8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94881</xdr:rowOff>
    </xdr:from>
    <xdr:to>
      <xdr:col>19</xdr:col>
      <xdr:colOff>177800</xdr:colOff>
      <xdr:row>97</xdr:row>
      <xdr:rowOff>46965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54081"/>
          <a:ext cx="889000" cy="1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94881</xdr:rowOff>
    </xdr:from>
    <xdr:to>
      <xdr:col>15</xdr:col>
      <xdr:colOff>50800</xdr:colOff>
      <xdr:row>98</xdr:row>
      <xdr:rowOff>89319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54081"/>
          <a:ext cx="889000" cy="3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89319</xdr:rowOff>
    </xdr:from>
    <xdr:to>
      <xdr:col>10</xdr:col>
      <xdr:colOff>114300</xdr:colOff>
      <xdr:row>98</xdr:row>
      <xdr:rowOff>149492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91419"/>
          <a:ext cx="889000" cy="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77863</xdr:rowOff>
    </xdr:from>
    <xdr:to>
      <xdr:col>24</xdr:col>
      <xdr:colOff>114300</xdr:colOff>
      <xdr:row>97</xdr:row>
      <xdr:rowOff>8013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3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56290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1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167615</xdr:rowOff>
    </xdr:from>
    <xdr:to>
      <xdr:col>20</xdr:col>
      <xdr:colOff>38100</xdr:colOff>
      <xdr:row>97</xdr:row>
      <xdr:rowOff>97765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88892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1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44081</xdr:rowOff>
    </xdr:from>
    <xdr:to>
      <xdr:col>15</xdr:col>
      <xdr:colOff>101600</xdr:colOff>
      <xdr:row>96</xdr:row>
      <xdr:rowOff>145681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9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38519</xdr:rowOff>
    </xdr:from>
    <xdr:to>
      <xdr:col>10</xdr:col>
      <xdr:colOff>165100</xdr:colOff>
      <xdr:row>98</xdr:row>
      <xdr:rowOff>140119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4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131246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98692</xdr:rowOff>
    </xdr:from>
    <xdr:to>
      <xdr:col>6</xdr:col>
      <xdr:colOff>38100</xdr:colOff>
      <xdr:row>99</xdr:row>
      <xdr:rowOff>28842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19969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9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107348</xdr:rowOff>
    </xdr:from>
    <xdr:to>
      <xdr:col>55</xdr:col>
      <xdr:colOff>0</xdr:colOff>
      <xdr:row>37</xdr:row>
      <xdr:rowOff>154385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50998"/>
          <a:ext cx="838200" cy="4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154385</xdr:rowOff>
    </xdr:from>
    <xdr:to>
      <xdr:col>50</xdr:col>
      <xdr:colOff>114300</xdr:colOff>
      <xdr:row>38</xdr:row>
      <xdr:rowOff>47498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98035"/>
          <a:ext cx="889000" cy="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37015</xdr:rowOff>
    </xdr:from>
    <xdr:to>
      <xdr:col>45</xdr:col>
      <xdr:colOff>177800</xdr:colOff>
      <xdr:row>38</xdr:row>
      <xdr:rowOff>47498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23415"/>
          <a:ext cx="889000" cy="103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37015</xdr:rowOff>
    </xdr:from>
    <xdr:to>
      <xdr:col>41</xdr:col>
      <xdr:colOff>50800</xdr:colOff>
      <xdr:row>38</xdr:row>
      <xdr:rowOff>133996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23415"/>
          <a:ext cx="889000" cy="112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56548</xdr:rowOff>
    </xdr:from>
    <xdr:to>
      <xdr:col>55</xdr:col>
      <xdr:colOff>50800</xdr:colOff>
      <xdr:row>37</xdr:row>
      <xdr:rowOff>158148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0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79425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5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103585</xdr:rowOff>
    </xdr:from>
    <xdr:to>
      <xdr:col>50</xdr:col>
      <xdr:colOff>165100</xdr:colOff>
      <xdr:row>38</xdr:row>
      <xdr:rowOff>33734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472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24862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3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168148</xdr:rowOff>
    </xdr:from>
    <xdr:to>
      <xdr:col>46</xdr:col>
      <xdr:colOff>38100</xdr:colOff>
      <xdr:row>38</xdr:row>
      <xdr:rowOff>98298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89425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157665</xdr:rowOff>
    </xdr:from>
    <xdr:to>
      <xdr:col>41</xdr:col>
      <xdr:colOff>101600</xdr:colOff>
      <xdr:row>32</xdr:row>
      <xdr:rowOff>87815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78942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6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83196</xdr:rowOff>
    </xdr:from>
    <xdr:to>
      <xdr:col>36</xdr:col>
      <xdr:colOff>165100</xdr:colOff>
      <xdr:row>39</xdr:row>
      <xdr:rowOff>13346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9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4473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9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142055</xdr:rowOff>
    </xdr:from>
    <xdr:to>
      <xdr:col>55</xdr:col>
      <xdr:colOff>0</xdr:colOff>
      <xdr:row>57</xdr:row>
      <xdr:rowOff>138671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43255"/>
          <a:ext cx="838200" cy="16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130518</xdr:rowOff>
    </xdr:from>
    <xdr:to>
      <xdr:col>50</xdr:col>
      <xdr:colOff>114300</xdr:colOff>
      <xdr:row>57</xdr:row>
      <xdr:rowOff>138671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31718"/>
          <a:ext cx="889000" cy="17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130518</xdr:rowOff>
    </xdr:from>
    <xdr:to>
      <xdr:col>45</xdr:col>
      <xdr:colOff>177800</xdr:colOff>
      <xdr:row>57</xdr:row>
      <xdr:rowOff>67843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31718"/>
          <a:ext cx="889000" cy="10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67843</xdr:rowOff>
    </xdr:from>
    <xdr:to>
      <xdr:col>41</xdr:col>
      <xdr:colOff>50800</xdr:colOff>
      <xdr:row>57</xdr:row>
      <xdr:rowOff>74702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4049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91255</xdr:rowOff>
    </xdr:from>
    <xdr:to>
      <xdr:col>55</xdr:col>
      <xdr:colOff>50800</xdr:colOff>
      <xdr:row>57</xdr:row>
      <xdr:rowOff>21405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114132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4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87871</xdr:rowOff>
    </xdr:from>
    <xdr:to>
      <xdr:col>50</xdr:col>
      <xdr:colOff>165100</xdr:colOff>
      <xdr:row>58</xdr:row>
      <xdr:rowOff>18021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5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79718</xdr:rowOff>
    </xdr:from>
    <xdr:to>
      <xdr:col>46</xdr:col>
      <xdr:colOff>38100</xdr:colOff>
      <xdr:row>57</xdr:row>
      <xdr:rowOff>9868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26395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5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17043</xdr:rowOff>
    </xdr:from>
    <xdr:to>
      <xdr:col>41</xdr:col>
      <xdr:colOff>101600</xdr:colOff>
      <xdr:row>57</xdr:row>
      <xdr:rowOff>118643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109770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23902</xdr:rowOff>
    </xdr:from>
    <xdr:to>
      <xdr:col>36</xdr:col>
      <xdr:colOff>165100</xdr:colOff>
      <xdr:row>57</xdr:row>
      <xdr:rowOff>125502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9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116629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65063</xdr:rowOff>
    </xdr:from>
    <xdr:to>
      <xdr:col>55</xdr:col>
      <xdr:colOff>0</xdr:colOff>
      <xdr:row>78</xdr:row>
      <xdr:rowOff>34964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66713"/>
          <a:ext cx="8382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65063</xdr:rowOff>
    </xdr:from>
    <xdr:to>
      <xdr:col>50</xdr:col>
      <xdr:colOff>114300</xdr:colOff>
      <xdr:row>79</xdr:row>
      <xdr:rowOff>4635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66713"/>
          <a:ext cx="889000" cy="28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16370</xdr:rowOff>
    </xdr:from>
    <xdr:to>
      <xdr:col>45</xdr:col>
      <xdr:colOff>177800</xdr:colOff>
      <xdr:row>79</xdr:row>
      <xdr:rowOff>4635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89470"/>
          <a:ext cx="889000" cy="15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16370</xdr:rowOff>
    </xdr:from>
    <xdr:to>
      <xdr:col>41</xdr:col>
      <xdr:colOff>50800</xdr:colOff>
      <xdr:row>78</xdr:row>
      <xdr:rowOff>20256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89470"/>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155614</xdr:rowOff>
    </xdr:from>
    <xdr:to>
      <xdr:col>55</xdr:col>
      <xdr:colOff>50800</xdr:colOff>
      <xdr:row>78</xdr:row>
      <xdr:rowOff>85764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7041</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14263</xdr:rowOff>
    </xdr:from>
    <xdr:to>
      <xdr:col>50</xdr:col>
      <xdr:colOff>165100</xdr:colOff>
      <xdr:row>77</xdr:row>
      <xdr:rowOff>115863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132390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9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125285</xdr:rowOff>
    </xdr:from>
    <xdr:to>
      <xdr:col>46</xdr:col>
      <xdr:colOff>38100</xdr:colOff>
      <xdr:row>79</xdr:row>
      <xdr:rowOff>55435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46562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9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137020</xdr:rowOff>
    </xdr:from>
    <xdr:to>
      <xdr:col>41</xdr:col>
      <xdr:colOff>101600</xdr:colOff>
      <xdr:row>78</xdr:row>
      <xdr:rowOff>67170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58297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3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140906</xdr:rowOff>
    </xdr:from>
    <xdr:to>
      <xdr:col>36</xdr:col>
      <xdr:colOff>165100</xdr:colOff>
      <xdr:row>78</xdr:row>
      <xdr:rowOff>71056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62183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121684</xdr:rowOff>
    </xdr:from>
    <xdr:to>
      <xdr:col>55</xdr:col>
      <xdr:colOff>0</xdr:colOff>
      <xdr:row>98</xdr:row>
      <xdr:rowOff>105246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580884"/>
          <a:ext cx="838200" cy="32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24149</xdr:rowOff>
    </xdr:from>
    <xdr:to>
      <xdr:col>50</xdr:col>
      <xdr:colOff>114300</xdr:colOff>
      <xdr:row>98</xdr:row>
      <xdr:rowOff>105246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483349"/>
          <a:ext cx="889000" cy="42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24149</xdr:rowOff>
    </xdr:from>
    <xdr:to>
      <xdr:col>45</xdr:col>
      <xdr:colOff>177800</xdr:colOff>
      <xdr:row>97</xdr:row>
      <xdr:rowOff>124678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483349"/>
          <a:ext cx="889000" cy="27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106924</xdr:rowOff>
    </xdr:from>
    <xdr:to>
      <xdr:col>41</xdr:col>
      <xdr:colOff>50800</xdr:colOff>
      <xdr:row>97</xdr:row>
      <xdr:rowOff>124678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37574"/>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70884</xdr:rowOff>
    </xdr:from>
    <xdr:to>
      <xdr:col>55</xdr:col>
      <xdr:colOff>50800</xdr:colOff>
      <xdr:row>97</xdr:row>
      <xdr:rowOff>1034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3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93761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38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54446</xdr:rowOff>
    </xdr:from>
    <xdr:to>
      <xdr:col>50</xdr:col>
      <xdr:colOff>165100</xdr:colOff>
      <xdr:row>98</xdr:row>
      <xdr:rowOff>156046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147173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144799</xdr:rowOff>
    </xdr:from>
    <xdr:to>
      <xdr:col>46</xdr:col>
      <xdr:colOff>38100</xdr:colOff>
      <xdr:row>96</xdr:row>
      <xdr:rowOff>74949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91476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0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73878</xdr:rowOff>
    </xdr:from>
    <xdr:to>
      <xdr:col>41</xdr:col>
      <xdr:colOff>101600</xdr:colOff>
      <xdr:row>98</xdr:row>
      <xdr:rowOff>4028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0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166605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9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56124</xdr:rowOff>
    </xdr:from>
    <xdr:to>
      <xdr:col>36</xdr:col>
      <xdr:colOff>165100</xdr:colOff>
      <xdr:row>97</xdr:row>
      <xdr:rowOff>157724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8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2801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46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96886</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3436"/>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96886</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83436"/>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61551</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48101"/>
          <a:ext cx="889000" cy="3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61551</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48101"/>
          <a:ext cx="889000" cy="3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46086</xdr:rowOff>
    </xdr:from>
    <xdr:to>
      <xdr:col>81</xdr:col>
      <xdr:colOff>101600</xdr:colOff>
      <xdr:row>39</xdr:row>
      <xdr:rowOff>147686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138813</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825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10751</xdr:rowOff>
    </xdr:from>
    <xdr:to>
      <xdr:col>72</xdr:col>
      <xdr:colOff>38100</xdr:colOff>
      <xdr:row>39</xdr:row>
      <xdr:rowOff>112351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103478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9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59069</xdr:rowOff>
    </xdr:from>
    <xdr:to>
      <xdr:col>85</xdr:col>
      <xdr:colOff>127000</xdr:colOff>
      <xdr:row>76</xdr:row>
      <xdr:rowOff>62026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89269"/>
          <a:ext cx="8382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62026</xdr:rowOff>
    </xdr:from>
    <xdr:to>
      <xdr:col>81</xdr:col>
      <xdr:colOff>50800</xdr:colOff>
      <xdr:row>76</xdr:row>
      <xdr:rowOff>167393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92226"/>
          <a:ext cx="889000" cy="10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167393</xdr:rowOff>
    </xdr:from>
    <xdr:to>
      <xdr:col>76</xdr:col>
      <xdr:colOff>114300</xdr:colOff>
      <xdr:row>77</xdr:row>
      <xdr:rowOff>42987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97593"/>
          <a:ext cx="889000" cy="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42987</xdr:rowOff>
    </xdr:from>
    <xdr:to>
      <xdr:col>71</xdr:col>
      <xdr:colOff>177800</xdr:colOff>
      <xdr:row>77</xdr:row>
      <xdr:rowOff>59444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44637"/>
          <a:ext cx="8890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8269</xdr:rowOff>
    </xdr:from>
    <xdr:to>
      <xdr:col>85</xdr:col>
      <xdr:colOff>177800</xdr:colOff>
      <xdr:row>76</xdr:row>
      <xdr:rowOff>109869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3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158146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1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11226</xdr:rowOff>
    </xdr:from>
    <xdr:to>
      <xdr:col>81</xdr:col>
      <xdr:colOff>101600</xdr:colOff>
      <xdr:row>76</xdr:row>
      <xdr:rowOff>112826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129352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81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116593</xdr:rowOff>
    </xdr:from>
    <xdr:to>
      <xdr:col>76</xdr:col>
      <xdr:colOff>165100</xdr:colOff>
      <xdr:row>77</xdr:row>
      <xdr:rowOff>46743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37870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163637</xdr:rowOff>
    </xdr:from>
    <xdr:to>
      <xdr:col>72</xdr:col>
      <xdr:colOff>38100</xdr:colOff>
      <xdr:row>77</xdr:row>
      <xdr:rowOff>93787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84914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8644</xdr:rowOff>
    </xdr:from>
    <xdr:to>
      <xdr:col>67</xdr:col>
      <xdr:colOff>101600</xdr:colOff>
      <xdr:row>77</xdr:row>
      <xdr:rowOff>110244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101371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86930</xdr:rowOff>
    </xdr:from>
    <xdr:to>
      <xdr:col>85</xdr:col>
      <xdr:colOff>127000</xdr:colOff>
      <xdr:row>98</xdr:row>
      <xdr:rowOff>91804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89030"/>
          <a:ext cx="8382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70672</xdr:rowOff>
    </xdr:from>
    <xdr:to>
      <xdr:col>81</xdr:col>
      <xdr:colOff>50800</xdr:colOff>
      <xdr:row>98</xdr:row>
      <xdr:rowOff>91804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72772"/>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70672</xdr:rowOff>
    </xdr:from>
    <xdr:to>
      <xdr:col>76</xdr:col>
      <xdr:colOff>114300</xdr:colOff>
      <xdr:row>98</xdr:row>
      <xdr:rowOff>93938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72772"/>
          <a:ext cx="889000" cy="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93938</xdr:rowOff>
    </xdr:from>
    <xdr:to>
      <xdr:col>71</xdr:col>
      <xdr:colOff>177800</xdr:colOff>
      <xdr:row>98</xdr:row>
      <xdr:rowOff>100147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96038"/>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36130</xdr:rowOff>
    </xdr:from>
    <xdr:to>
      <xdr:col>85</xdr:col>
      <xdr:colOff>177800</xdr:colOff>
      <xdr:row>98</xdr:row>
      <xdr:rowOff>137730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41004</xdr:rowOff>
    </xdr:from>
    <xdr:to>
      <xdr:col>81</xdr:col>
      <xdr:colOff>101600</xdr:colOff>
      <xdr:row>98</xdr:row>
      <xdr:rowOff>142604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133731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19872</xdr:rowOff>
    </xdr:from>
    <xdr:to>
      <xdr:col>76</xdr:col>
      <xdr:colOff>165100</xdr:colOff>
      <xdr:row>98</xdr:row>
      <xdr:rowOff>121472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112599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43138</xdr:rowOff>
    </xdr:from>
    <xdr:to>
      <xdr:col>72</xdr:col>
      <xdr:colOff>38100</xdr:colOff>
      <xdr:row>98</xdr:row>
      <xdr:rowOff>144738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135865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49347</xdr:rowOff>
    </xdr:from>
    <xdr:to>
      <xdr:col>67</xdr:col>
      <xdr:colOff>101600</xdr:colOff>
      <xdr:row>98</xdr:row>
      <xdr:rowOff>150947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142074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4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52375</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96475"/>
          <a:ext cx="8382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52375</xdr:rowOff>
    </xdr:from>
    <xdr:to>
      <xdr:col>111</xdr:col>
      <xdr:colOff>177800</xdr:colOff>
      <xdr:row>58</xdr:row>
      <xdr:rowOff>60878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96475"/>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60878</xdr:rowOff>
    </xdr:from>
    <xdr:to>
      <xdr:col>107</xdr:col>
      <xdr:colOff>50800</xdr:colOff>
      <xdr:row>58</xdr:row>
      <xdr:rowOff>111902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04978"/>
          <a:ext cx="889000" cy="5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111902</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56002"/>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1575</xdr:rowOff>
    </xdr:from>
    <xdr:to>
      <xdr:col>112</xdr:col>
      <xdr:colOff>38100</xdr:colOff>
      <xdr:row>58</xdr:row>
      <xdr:rowOff>103175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94302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038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10078</xdr:rowOff>
    </xdr:from>
    <xdr:to>
      <xdr:col>107</xdr:col>
      <xdr:colOff>101600</xdr:colOff>
      <xdr:row>58</xdr:row>
      <xdr:rowOff>111678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102805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04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61102</xdr:rowOff>
    </xdr:from>
    <xdr:to>
      <xdr:col>102</xdr:col>
      <xdr:colOff>165100</xdr:colOff>
      <xdr:row>58</xdr:row>
      <xdr:rowOff>162702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0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153829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09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6635</xdr:rowOff>
    </xdr:from>
    <xdr:to>
      <xdr:col>116</xdr:col>
      <xdr:colOff>63500</xdr:colOff>
      <xdr:row>77</xdr:row>
      <xdr:rowOff>22313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08285"/>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22313</xdr:rowOff>
    </xdr:from>
    <xdr:to>
      <xdr:col>111</xdr:col>
      <xdr:colOff>177800</xdr:colOff>
      <xdr:row>77</xdr:row>
      <xdr:rowOff>36945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23963"/>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36945</xdr:rowOff>
    </xdr:from>
    <xdr:to>
      <xdr:col>107</xdr:col>
      <xdr:colOff>50800</xdr:colOff>
      <xdr:row>77</xdr:row>
      <xdr:rowOff>43687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38595"/>
          <a:ext cx="889000" cy="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43687</xdr:rowOff>
    </xdr:from>
    <xdr:to>
      <xdr:col>102</xdr:col>
      <xdr:colOff>114300</xdr:colOff>
      <xdr:row>77</xdr:row>
      <xdr:rowOff>68014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45337"/>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127285</xdr:rowOff>
    </xdr:from>
    <xdr:to>
      <xdr:col>116</xdr:col>
      <xdr:colOff>114300</xdr:colOff>
      <xdr:row>77</xdr:row>
      <xdr:rowOff>57435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5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150162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142963</xdr:rowOff>
    </xdr:from>
    <xdr:to>
      <xdr:col>112</xdr:col>
      <xdr:colOff>38100</xdr:colOff>
      <xdr:row>77</xdr:row>
      <xdr:rowOff>73113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89641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4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157595</xdr:rowOff>
    </xdr:from>
    <xdr:to>
      <xdr:col>107</xdr:col>
      <xdr:colOff>101600</xdr:colOff>
      <xdr:row>77</xdr:row>
      <xdr:rowOff>87745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104271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6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164337</xdr:rowOff>
    </xdr:from>
    <xdr:to>
      <xdr:col>102</xdr:col>
      <xdr:colOff>165100</xdr:colOff>
      <xdr:row>77</xdr:row>
      <xdr:rowOff>94487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111015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17214</xdr:rowOff>
    </xdr:from>
    <xdr:to>
      <xdr:col>98</xdr:col>
      <xdr:colOff>38100</xdr:colOff>
      <xdr:row>77</xdr:row>
      <xdr:rowOff>118814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1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109941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「住民一人当たりのコスト」において、人件費、物件費、補助費等、普通建設事業（新規整備・更新整備共に）、繰出金は類似団体平均を上回っている。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人件費について、職員数は類似団体と変わらず、基本給に関しても国家公務員の給与水準と同程度ということから、給与の高い職員の比率が他の類似団体に比べて多いことが理由と考えられる。（職員の平均年齢は</a:t>
          </a:r>
          <a:r>
            <a:rPr kumimoji="1" lang="en-US" altLang="ja-JP" sz="1200">
              <a:solidFill>
                <a:schemeClr val="tx1"/>
              </a:solidFill>
              <a:latin typeface="ＭＳ Ｐゴシック" panose="020B0600070205080204" pitchFamily="50" charset="-128"/>
              <a:ea typeface="ＭＳ Ｐゴシック" panose="020B0600070205080204" pitchFamily="50" charset="-128"/>
            </a:rPr>
            <a:t>42.4</a:t>
          </a:r>
          <a:r>
            <a:rPr kumimoji="1" lang="ja-JP" altLang="en-US" sz="1200">
              <a:solidFill>
                <a:schemeClr val="tx1"/>
              </a:solidFill>
              <a:latin typeface="ＭＳ Ｐゴシック" panose="020B0600070205080204" pitchFamily="50" charset="-128"/>
              <a:ea typeface="ＭＳ Ｐゴシック" panose="020B0600070205080204" pitchFamily="50" charset="-128"/>
            </a:rPr>
            <a:t>歳）今後、職員退職に伴う新規職員の採用は慎重に行うことで抑制を図る。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物件費について、物価高騰による光熱水費の増加や委託料の影響が今後も見込まれるが、引き続き長期継続契約の活用による物件費の抑制や事務の統廃合の推進に取り組む。</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補助費等について、山辺・県北西部広域環境衛生組合へのエネルギー回収型廃棄物処理施設建設費負担金が大きく影響し、令和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年度と比べて類似団体を上回る結果となった。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普通建設事業費について、継続事業の総持寺地区調整池整備工事や新規のごみ中継施設建設工事の影響により増となった。</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公債費について、令和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年度に引き続き</a:t>
          </a:r>
          <a:r>
            <a:rPr kumimoji="1" lang="en-US" altLang="ja-JP" sz="1200">
              <a:solidFill>
                <a:schemeClr val="tx1"/>
              </a:solidFill>
              <a:latin typeface="ＭＳ Ｐゴシック" panose="020B0600070205080204" pitchFamily="50" charset="-128"/>
              <a:ea typeface="ＭＳ Ｐゴシック" panose="020B0600070205080204" pitchFamily="50" charset="-128"/>
            </a:rPr>
            <a:t>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千万円ほど償還が進んでいるため、類似団体を下回る結果となった。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繰出金について、住宅新築資金等貸付事業特別会計繰出金 、国民健康保険特別会計繰出金、介護保険事業特別会計繰出金、後期高齢者医療特別会計繰出金が増加となったため、全体として増加している。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22,479
22,225
8.79
10,693,546
10,104,337
357,112
5,412,818
9,575,498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62357</xdr:rowOff>
    </xdr:from>
    <xdr:to>
      <xdr:col>24</xdr:col>
      <xdr:colOff>63500</xdr:colOff>
      <xdr:row>33</xdr:row>
      <xdr:rowOff>162941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20207"/>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62357</xdr:rowOff>
    </xdr:from>
    <xdr:to>
      <xdr:col>19</xdr:col>
      <xdr:colOff>177800</xdr:colOff>
      <xdr:row>33</xdr:row>
      <xdr:rowOff>70358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2020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70358</xdr:rowOff>
    </xdr:from>
    <xdr:to>
      <xdr:col>15</xdr:col>
      <xdr:colOff>50800</xdr:colOff>
      <xdr:row>33</xdr:row>
      <xdr:rowOff>74549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2820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74549</xdr:rowOff>
    </xdr:from>
    <xdr:to>
      <xdr:col>10</xdr:col>
      <xdr:colOff>114300</xdr:colOff>
      <xdr:row>33</xdr:row>
      <xdr:rowOff>78359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3239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112141</xdr:rowOff>
    </xdr:from>
    <xdr:to>
      <xdr:col>24</xdr:col>
      <xdr:colOff>114300</xdr:colOff>
      <xdr:row>34</xdr:row>
      <xdr:rowOff>42291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135018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11557</xdr:rowOff>
    </xdr:from>
    <xdr:to>
      <xdr:col>20</xdr:col>
      <xdr:colOff>38100</xdr:colOff>
      <xdr:row>33</xdr:row>
      <xdr:rowOff>113157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129684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4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19558</xdr:rowOff>
    </xdr:from>
    <xdr:to>
      <xdr:col>15</xdr:col>
      <xdr:colOff>101600</xdr:colOff>
      <xdr:row>33</xdr:row>
      <xdr:rowOff>121158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137685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23749</xdr:rowOff>
    </xdr:from>
    <xdr:to>
      <xdr:col>10</xdr:col>
      <xdr:colOff>165100</xdr:colOff>
      <xdr:row>33</xdr:row>
      <xdr:rowOff>125349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141876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27559</xdr:rowOff>
    </xdr:from>
    <xdr:to>
      <xdr:col>6</xdr:col>
      <xdr:colOff>38100</xdr:colOff>
      <xdr:row>33</xdr:row>
      <xdr:rowOff>129159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145686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64539</xdr:rowOff>
    </xdr:from>
    <xdr:to>
      <xdr:col>24</xdr:col>
      <xdr:colOff>63500</xdr:colOff>
      <xdr:row>58</xdr:row>
      <xdr:rowOff>77031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08639"/>
          <a:ext cx="8382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64539</xdr:rowOff>
    </xdr:from>
    <xdr:to>
      <xdr:col>19</xdr:col>
      <xdr:colOff>177800</xdr:colOff>
      <xdr:row>58</xdr:row>
      <xdr:rowOff>95489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08639"/>
          <a:ext cx="889000" cy="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126072</xdr:rowOff>
    </xdr:from>
    <xdr:to>
      <xdr:col>15</xdr:col>
      <xdr:colOff>50800</xdr:colOff>
      <xdr:row>58</xdr:row>
      <xdr:rowOff>95489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7272"/>
          <a:ext cx="889000" cy="3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126072</xdr:rowOff>
    </xdr:from>
    <xdr:to>
      <xdr:col>10</xdr:col>
      <xdr:colOff>114300</xdr:colOff>
      <xdr:row>58</xdr:row>
      <xdr:rowOff>115037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27272"/>
          <a:ext cx="889000" cy="3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26231</xdr:rowOff>
    </xdr:from>
    <xdr:to>
      <xdr:col>24</xdr:col>
      <xdr:colOff>114300</xdr:colOff>
      <xdr:row>58</xdr:row>
      <xdr:rowOff>127831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13739</xdr:rowOff>
    </xdr:from>
    <xdr:to>
      <xdr:col>20</xdr:col>
      <xdr:colOff>38100</xdr:colOff>
      <xdr:row>58</xdr:row>
      <xdr:rowOff>115339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106466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44689</xdr:rowOff>
    </xdr:from>
    <xdr:to>
      <xdr:col>15</xdr:col>
      <xdr:colOff>101600</xdr:colOff>
      <xdr:row>58</xdr:row>
      <xdr:rowOff>146289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137416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75272</xdr:rowOff>
    </xdr:from>
    <xdr:to>
      <xdr:col>10</xdr:col>
      <xdr:colOff>165100</xdr:colOff>
      <xdr:row>57</xdr:row>
      <xdr:rowOff>5422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167999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64237</xdr:rowOff>
    </xdr:from>
    <xdr:to>
      <xdr:col>6</xdr:col>
      <xdr:colOff>38100</xdr:colOff>
      <xdr:row>58</xdr:row>
      <xdr:rowOff>165837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156964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65641</xdr:rowOff>
    </xdr:from>
    <xdr:to>
      <xdr:col>24</xdr:col>
      <xdr:colOff>63500</xdr:colOff>
      <xdr:row>76</xdr:row>
      <xdr:rowOff>96320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5841"/>
          <a:ext cx="838200" cy="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87343</xdr:rowOff>
    </xdr:from>
    <xdr:to>
      <xdr:col>19</xdr:col>
      <xdr:colOff>177800</xdr:colOff>
      <xdr:row>76</xdr:row>
      <xdr:rowOff>96320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74643"/>
          <a:ext cx="889000" cy="35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87343</xdr:rowOff>
    </xdr:from>
    <xdr:to>
      <xdr:col>15</xdr:col>
      <xdr:colOff>50800</xdr:colOff>
      <xdr:row>77</xdr:row>
      <xdr:rowOff>31739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74643"/>
          <a:ext cx="889000" cy="45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31739</xdr:rowOff>
    </xdr:from>
    <xdr:to>
      <xdr:col>10</xdr:col>
      <xdr:colOff>114300</xdr:colOff>
      <xdr:row>77</xdr:row>
      <xdr:rowOff>121724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3389"/>
          <a:ext cx="889000" cy="8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14841</xdr:rowOff>
    </xdr:from>
    <xdr:to>
      <xdr:col>24</xdr:col>
      <xdr:colOff>114300</xdr:colOff>
      <xdr:row>76</xdr:row>
      <xdr:rowOff>116441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37718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45520</xdr:rowOff>
    </xdr:from>
    <xdr:to>
      <xdr:col>20</xdr:col>
      <xdr:colOff>38100</xdr:colOff>
      <xdr:row>76</xdr:row>
      <xdr:rowOff>147120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163647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36543</xdr:rowOff>
    </xdr:from>
    <xdr:to>
      <xdr:col>15</xdr:col>
      <xdr:colOff>101600</xdr:colOff>
      <xdr:row>74</xdr:row>
      <xdr:rowOff>138143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154670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9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152389</xdr:rowOff>
    </xdr:from>
    <xdr:to>
      <xdr:col>10</xdr:col>
      <xdr:colOff>165100</xdr:colOff>
      <xdr:row>77</xdr:row>
      <xdr:rowOff>82539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99067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70924</xdr:rowOff>
    </xdr:from>
    <xdr:to>
      <xdr:col>6</xdr:col>
      <xdr:colOff>38100</xdr:colOff>
      <xdr:row>78</xdr:row>
      <xdr:rowOff>1074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17601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4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57764</xdr:rowOff>
    </xdr:from>
    <xdr:to>
      <xdr:col>24</xdr:col>
      <xdr:colOff>63500</xdr:colOff>
      <xdr:row>96</xdr:row>
      <xdr:rowOff>167670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516964"/>
          <a:ext cx="838200" cy="10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167670</xdr:rowOff>
    </xdr:from>
    <xdr:to>
      <xdr:col>19</xdr:col>
      <xdr:colOff>177800</xdr:colOff>
      <xdr:row>97</xdr:row>
      <xdr:rowOff>67903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26870"/>
          <a:ext cx="889000" cy="7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67903</xdr:rowOff>
    </xdr:from>
    <xdr:to>
      <xdr:col>15</xdr:col>
      <xdr:colOff>50800</xdr:colOff>
      <xdr:row>98</xdr:row>
      <xdr:rowOff>27572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98553"/>
          <a:ext cx="889000" cy="13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27572</xdr:rowOff>
    </xdr:from>
    <xdr:to>
      <xdr:col>10</xdr:col>
      <xdr:colOff>114300</xdr:colOff>
      <xdr:row>98</xdr:row>
      <xdr:rowOff>58384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29672"/>
          <a:ext cx="8890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6964</xdr:rowOff>
    </xdr:from>
    <xdr:to>
      <xdr:col>24</xdr:col>
      <xdr:colOff>114300</xdr:colOff>
      <xdr:row>96</xdr:row>
      <xdr:rowOff>108564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29841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1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116870</xdr:rowOff>
    </xdr:from>
    <xdr:to>
      <xdr:col>20</xdr:col>
      <xdr:colOff>38100</xdr:colOff>
      <xdr:row>97</xdr:row>
      <xdr:rowOff>47020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7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63547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5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17103</xdr:rowOff>
    </xdr:from>
    <xdr:to>
      <xdr:col>15</xdr:col>
      <xdr:colOff>101600</xdr:colOff>
      <xdr:row>97</xdr:row>
      <xdr:rowOff>118703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4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135230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148222</xdr:rowOff>
    </xdr:from>
    <xdr:to>
      <xdr:col>10</xdr:col>
      <xdr:colOff>165100</xdr:colOff>
      <xdr:row>98</xdr:row>
      <xdr:rowOff>78372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94899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5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7584</xdr:rowOff>
    </xdr:from>
    <xdr:to>
      <xdr:col>6</xdr:col>
      <xdr:colOff>38100</xdr:colOff>
      <xdr:row>98</xdr:row>
      <xdr:rowOff>109184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125711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8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23330</xdr:rowOff>
    </xdr:from>
    <xdr:to>
      <xdr:col>55</xdr:col>
      <xdr:colOff>0</xdr:colOff>
      <xdr:row>59</xdr:row>
      <xdr:rowOff>24562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38880"/>
          <a:ext cx="8382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19266</xdr:rowOff>
    </xdr:from>
    <xdr:to>
      <xdr:col>50</xdr:col>
      <xdr:colOff>114300</xdr:colOff>
      <xdr:row>59</xdr:row>
      <xdr:rowOff>23330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34816"/>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19266</xdr:rowOff>
    </xdr:from>
    <xdr:to>
      <xdr:col>45</xdr:col>
      <xdr:colOff>177800</xdr:colOff>
      <xdr:row>59</xdr:row>
      <xdr:rowOff>20536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34816"/>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20536</xdr:rowOff>
    </xdr:from>
    <xdr:to>
      <xdr:col>41</xdr:col>
      <xdr:colOff>50800</xdr:colOff>
      <xdr:row>59</xdr:row>
      <xdr:rowOff>21120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36086"/>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145212</xdr:rowOff>
    </xdr:from>
    <xdr:to>
      <xdr:col>55</xdr:col>
      <xdr:colOff>50800</xdr:colOff>
      <xdr:row>59</xdr:row>
      <xdr:rowOff>75362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60139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143980</xdr:rowOff>
    </xdr:from>
    <xdr:to>
      <xdr:col>50</xdr:col>
      <xdr:colOff>165100</xdr:colOff>
      <xdr:row>59</xdr:row>
      <xdr:rowOff>74130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65257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139916</xdr:rowOff>
    </xdr:from>
    <xdr:to>
      <xdr:col>46</xdr:col>
      <xdr:colOff>38100</xdr:colOff>
      <xdr:row>59</xdr:row>
      <xdr:rowOff>70066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61193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141186</xdr:rowOff>
    </xdr:from>
    <xdr:to>
      <xdr:col>41</xdr:col>
      <xdr:colOff>101600</xdr:colOff>
      <xdr:row>59</xdr:row>
      <xdr:rowOff>71336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62463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141770</xdr:rowOff>
    </xdr:from>
    <xdr:to>
      <xdr:col>36</xdr:col>
      <xdr:colOff>165100</xdr:colOff>
      <xdr:row>59</xdr:row>
      <xdr:rowOff>71920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63047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32296</xdr:rowOff>
    </xdr:from>
    <xdr:to>
      <xdr:col>55</xdr:col>
      <xdr:colOff>0</xdr:colOff>
      <xdr:row>78</xdr:row>
      <xdr:rowOff>121602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05396"/>
          <a:ext cx="838200" cy="8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111582</xdr:rowOff>
    </xdr:from>
    <xdr:to>
      <xdr:col>50</xdr:col>
      <xdr:colOff>114300</xdr:colOff>
      <xdr:row>78</xdr:row>
      <xdr:rowOff>32296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13232"/>
          <a:ext cx="889000" cy="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110287</xdr:rowOff>
    </xdr:from>
    <xdr:to>
      <xdr:col>45</xdr:col>
      <xdr:colOff>177800</xdr:colOff>
      <xdr:row>77</xdr:row>
      <xdr:rowOff>111582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69037"/>
          <a:ext cx="889000" cy="3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110287</xdr:rowOff>
    </xdr:from>
    <xdr:to>
      <xdr:col>41</xdr:col>
      <xdr:colOff>50800</xdr:colOff>
      <xdr:row>76</xdr:row>
      <xdr:rowOff>163664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69037"/>
          <a:ext cx="889000" cy="22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70802</xdr:rowOff>
    </xdr:from>
    <xdr:to>
      <xdr:col>55</xdr:col>
      <xdr:colOff>50800</xdr:colOff>
      <xdr:row>79</xdr:row>
      <xdr:rowOff>952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157179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5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152946</xdr:rowOff>
    </xdr:from>
    <xdr:to>
      <xdr:col>50</xdr:col>
      <xdr:colOff>165100</xdr:colOff>
      <xdr:row>78</xdr:row>
      <xdr:rowOff>83096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74223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4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60782</xdr:rowOff>
    </xdr:from>
    <xdr:to>
      <xdr:col>46</xdr:col>
      <xdr:colOff>38100</xdr:colOff>
      <xdr:row>77</xdr:row>
      <xdr:rowOff>162382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153509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59487</xdr:rowOff>
    </xdr:from>
    <xdr:to>
      <xdr:col>41</xdr:col>
      <xdr:colOff>101600</xdr:colOff>
      <xdr:row>75</xdr:row>
      <xdr:rowOff>161088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18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6164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9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112864</xdr:rowOff>
    </xdr:from>
    <xdr:to>
      <xdr:col>36</xdr:col>
      <xdr:colOff>165100</xdr:colOff>
      <xdr:row>77</xdr:row>
      <xdr:rowOff>43014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59542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9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145732</xdr:rowOff>
    </xdr:from>
    <xdr:to>
      <xdr:col>55</xdr:col>
      <xdr:colOff>0</xdr:colOff>
      <xdr:row>95</xdr:row>
      <xdr:rowOff>133299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090582"/>
          <a:ext cx="838200" cy="33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133299</xdr:rowOff>
    </xdr:from>
    <xdr:to>
      <xdr:col>50</xdr:col>
      <xdr:colOff>114300</xdr:colOff>
      <xdr:row>96</xdr:row>
      <xdr:rowOff>99961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21049"/>
          <a:ext cx="889000" cy="1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99961</xdr:rowOff>
    </xdr:from>
    <xdr:to>
      <xdr:col>45</xdr:col>
      <xdr:colOff>177800</xdr:colOff>
      <xdr:row>96</xdr:row>
      <xdr:rowOff>154851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59161"/>
          <a:ext cx="889000" cy="5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135319</xdr:rowOff>
    </xdr:from>
    <xdr:to>
      <xdr:col>41</xdr:col>
      <xdr:colOff>50800</xdr:colOff>
      <xdr:row>96</xdr:row>
      <xdr:rowOff>154851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94519"/>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94932</xdr:rowOff>
    </xdr:from>
    <xdr:to>
      <xdr:col>55</xdr:col>
      <xdr:colOff>50800</xdr:colOff>
      <xdr:row>94</xdr:row>
      <xdr:rowOff>25082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0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117809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89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82499</xdr:rowOff>
    </xdr:from>
    <xdr:to>
      <xdr:col>50</xdr:col>
      <xdr:colOff>165100</xdr:colOff>
      <xdr:row>96</xdr:row>
      <xdr:rowOff>12649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29176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4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49161</xdr:rowOff>
    </xdr:from>
    <xdr:to>
      <xdr:col>46</xdr:col>
      <xdr:colOff>38100</xdr:colOff>
      <xdr:row>96</xdr:row>
      <xdr:rowOff>150761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141888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104051</xdr:rowOff>
    </xdr:from>
    <xdr:to>
      <xdr:col>41</xdr:col>
      <xdr:colOff>101600</xdr:colOff>
      <xdr:row>97</xdr:row>
      <xdr:rowOff>34201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25328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84519</xdr:rowOff>
    </xdr:from>
    <xdr:to>
      <xdr:col>36</xdr:col>
      <xdr:colOff>165100</xdr:colOff>
      <xdr:row>97</xdr:row>
      <xdr:rowOff>14669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5796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63271</xdr:rowOff>
    </xdr:from>
    <xdr:to>
      <xdr:col>85</xdr:col>
      <xdr:colOff>127000</xdr:colOff>
      <xdr:row>38</xdr:row>
      <xdr:rowOff>72263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578371"/>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135623</xdr:rowOff>
    </xdr:from>
    <xdr:to>
      <xdr:col>81</xdr:col>
      <xdr:colOff>50800</xdr:colOff>
      <xdr:row>38</xdr:row>
      <xdr:rowOff>63271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479273"/>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135623</xdr:rowOff>
    </xdr:from>
    <xdr:to>
      <xdr:col>76</xdr:col>
      <xdr:colOff>114300</xdr:colOff>
      <xdr:row>38</xdr:row>
      <xdr:rowOff>71539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479273"/>
          <a:ext cx="88900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71539</xdr:rowOff>
    </xdr:from>
    <xdr:to>
      <xdr:col>71</xdr:col>
      <xdr:colOff>177800</xdr:colOff>
      <xdr:row>38</xdr:row>
      <xdr:rowOff>87655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86639"/>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21463</xdr:rowOff>
    </xdr:from>
    <xdr:to>
      <xdr:col>85</xdr:col>
      <xdr:colOff>177800</xdr:colOff>
      <xdr:row>38</xdr:row>
      <xdr:rowOff>123063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107840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5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12471</xdr:rowOff>
    </xdr:from>
    <xdr:to>
      <xdr:col>81</xdr:col>
      <xdr:colOff>101600</xdr:colOff>
      <xdr:row>38</xdr:row>
      <xdr:rowOff>114071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105198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84823</xdr:rowOff>
    </xdr:from>
    <xdr:to>
      <xdr:col>76</xdr:col>
      <xdr:colOff>165100</xdr:colOff>
      <xdr:row>38</xdr:row>
      <xdr:rowOff>14973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20739</xdr:rowOff>
    </xdr:from>
    <xdr:to>
      <xdr:col>72</xdr:col>
      <xdr:colOff>38100</xdr:colOff>
      <xdr:row>38</xdr:row>
      <xdr:rowOff>122339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113466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36855</xdr:rowOff>
    </xdr:from>
    <xdr:to>
      <xdr:col>67</xdr:col>
      <xdr:colOff>101600</xdr:colOff>
      <xdr:row>38</xdr:row>
      <xdr:rowOff>138455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129582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4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64178</xdr:rowOff>
    </xdr:from>
    <xdr:to>
      <xdr:col>85</xdr:col>
      <xdr:colOff>127000</xdr:colOff>
      <xdr:row>57</xdr:row>
      <xdr:rowOff>84333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36828"/>
          <a:ext cx="8382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29957</xdr:rowOff>
    </xdr:from>
    <xdr:to>
      <xdr:col>81</xdr:col>
      <xdr:colOff>50800</xdr:colOff>
      <xdr:row>57</xdr:row>
      <xdr:rowOff>84333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02607"/>
          <a:ext cx="889000" cy="5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119240</xdr:rowOff>
    </xdr:from>
    <xdr:to>
      <xdr:col>76</xdr:col>
      <xdr:colOff>114300</xdr:colOff>
      <xdr:row>57</xdr:row>
      <xdr:rowOff>29957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20440"/>
          <a:ext cx="889000" cy="8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119240</xdr:rowOff>
    </xdr:from>
    <xdr:to>
      <xdr:col>71</xdr:col>
      <xdr:colOff>177800</xdr:colOff>
      <xdr:row>56</xdr:row>
      <xdr:rowOff>168946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20440"/>
          <a:ext cx="889000" cy="4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13378</xdr:rowOff>
    </xdr:from>
    <xdr:to>
      <xdr:col>85</xdr:col>
      <xdr:colOff>177800</xdr:colOff>
      <xdr:row>57</xdr:row>
      <xdr:rowOff>114978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163255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33533</xdr:rowOff>
    </xdr:from>
    <xdr:to>
      <xdr:col>81</xdr:col>
      <xdr:colOff>101600</xdr:colOff>
      <xdr:row>57</xdr:row>
      <xdr:rowOff>135133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126260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9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150607</xdr:rowOff>
    </xdr:from>
    <xdr:to>
      <xdr:col>76</xdr:col>
      <xdr:colOff>165100</xdr:colOff>
      <xdr:row>57</xdr:row>
      <xdr:rowOff>80757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71884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4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68440</xdr:rowOff>
    </xdr:from>
    <xdr:to>
      <xdr:col>72</xdr:col>
      <xdr:colOff>38100</xdr:colOff>
      <xdr:row>56</xdr:row>
      <xdr:rowOff>170040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15117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118146</xdr:rowOff>
    </xdr:from>
    <xdr:to>
      <xdr:col>67</xdr:col>
      <xdr:colOff>101600</xdr:colOff>
      <xdr:row>57</xdr:row>
      <xdr:rowOff>48296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1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64823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9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96887</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1437"/>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96887</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41437"/>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61551</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06101"/>
          <a:ext cx="889000" cy="3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61551</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06101"/>
          <a:ext cx="889000" cy="3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46087</xdr:rowOff>
    </xdr:from>
    <xdr:to>
      <xdr:col>81</xdr:col>
      <xdr:colOff>101600</xdr:colOff>
      <xdr:row>79</xdr:row>
      <xdr:rowOff>147687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138814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833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10751</xdr:rowOff>
    </xdr:from>
    <xdr:to>
      <xdr:col>72</xdr:col>
      <xdr:colOff>38100</xdr:colOff>
      <xdr:row>79</xdr:row>
      <xdr:rowOff>112351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103478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4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59069</xdr:rowOff>
    </xdr:from>
    <xdr:to>
      <xdr:col>85</xdr:col>
      <xdr:colOff>127000</xdr:colOff>
      <xdr:row>96</xdr:row>
      <xdr:rowOff>62026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18269"/>
          <a:ext cx="8382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62026</xdr:rowOff>
    </xdr:from>
    <xdr:to>
      <xdr:col>81</xdr:col>
      <xdr:colOff>50800</xdr:colOff>
      <xdr:row>96</xdr:row>
      <xdr:rowOff>167393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21226"/>
          <a:ext cx="889000" cy="10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167393</xdr:rowOff>
    </xdr:from>
    <xdr:to>
      <xdr:col>76</xdr:col>
      <xdr:colOff>114300</xdr:colOff>
      <xdr:row>97</xdr:row>
      <xdr:rowOff>42987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26593"/>
          <a:ext cx="889000" cy="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42987</xdr:rowOff>
    </xdr:from>
    <xdr:to>
      <xdr:col>71</xdr:col>
      <xdr:colOff>177800</xdr:colOff>
      <xdr:row>97</xdr:row>
      <xdr:rowOff>59444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73637"/>
          <a:ext cx="8890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8269</xdr:rowOff>
    </xdr:from>
    <xdr:to>
      <xdr:col>85</xdr:col>
      <xdr:colOff>177800</xdr:colOff>
      <xdr:row>96</xdr:row>
      <xdr:rowOff>109869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158146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11226</xdr:rowOff>
    </xdr:from>
    <xdr:to>
      <xdr:col>81</xdr:col>
      <xdr:colOff>101600</xdr:colOff>
      <xdr:row>96</xdr:row>
      <xdr:rowOff>112826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129353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116593</xdr:rowOff>
    </xdr:from>
    <xdr:to>
      <xdr:col>76</xdr:col>
      <xdr:colOff>165100</xdr:colOff>
      <xdr:row>97</xdr:row>
      <xdr:rowOff>46743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37870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6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163637</xdr:rowOff>
    </xdr:from>
    <xdr:to>
      <xdr:col>72</xdr:col>
      <xdr:colOff>38100</xdr:colOff>
      <xdr:row>97</xdr:row>
      <xdr:rowOff>93787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84914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8644</xdr:rowOff>
    </xdr:from>
    <xdr:to>
      <xdr:col>67</xdr:col>
      <xdr:colOff>101600</xdr:colOff>
      <xdr:row>97</xdr:row>
      <xdr:rowOff>110244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101371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「住民一人当たりのコスト」において、議会費、民生費、衛生費、土木費が類似団体平均を上回っている。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議会費について、令和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年度より議員定数を１議席削除し全１２議席としたため、前年度対比では減少している。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民生費について、令和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年度の主な増加要因である西部保育園建替事業と子育て世帯臨時特別給付金、非課税世帯等臨時特別給付金の減少が影響し、令和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年度は大幅に減少した。令和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年度は同水準で推移ししてる。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衛生費について、山辺・県北西部広域環境衛生組合へのエネルギー回収型廃棄物処理施設建設費負担金が大きく影響し、類似団体を大幅に上回る結果となった。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商工費について、令和元年度・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年度はウェルネスパークしぎさん整備事業、令和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年度はｺﾛﾅ対策の地域振興券事業や事業者支援事業を実施したため、数値が大きくなっていたが令和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年度で例年規模へ戻った。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土木費について、特定都市河川浸水被害対策推進事業の影響により大幅に上回る結果となった。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地域資源を最大限に活用し、限られた財源の中将来のために必要な投資については積極的に進めながらも、選択と集中により重点的・効率的な配分を行うことで、より一層の健全化に向けた運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tx1"/>
              </a:solidFill>
              <a:latin typeface="ＭＳ ゴシック" pitchFamily="49" charset="-128"/>
              <a:ea typeface="ＭＳ ゴシック" pitchFamily="49" charset="-128"/>
            </a:rPr>
            <a:t>R5</a:t>
          </a:r>
          <a:r>
            <a:rPr kumimoji="1" lang="ja-JP" altLang="en-US" sz="1200">
              <a:solidFill>
                <a:schemeClr val="tx1"/>
              </a:solidFill>
              <a:latin typeface="ＭＳ ゴシック" pitchFamily="49" charset="-128"/>
              <a:ea typeface="ＭＳ ゴシック" pitchFamily="49" charset="-128"/>
            </a:rPr>
            <a:t>年度は財政調整基金の取り崩しはなかったが、惣持寺調整地整備事業等の公共施設等整備費に対する支出増加により、前年度より実質収支額が減少したため実質単年度収支についても</a:t>
          </a:r>
          <a:r>
            <a:rPr kumimoji="1" lang="en-US" altLang="ja-JP" sz="1200">
              <a:solidFill>
                <a:schemeClr val="tx1"/>
              </a:solidFill>
              <a:latin typeface="ＭＳ ゴシック" pitchFamily="49" charset="-128"/>
              <a:ea typeface="ＭＳ ゴシック" pitchFamily="49" charset="-128"/>
            </a:rPr>
            <a:t>3.18</a:t>
          </a:r>
          <a:r>
            <a:rPr kumimoji="1" lang="ja-JP" altLang="en-US" sz="1200">
              <a:solidFill>
                <a:schemeClr val="tx1"/>
              </a:solidFill>
              <a:latin typeface="ＭＳ ゴシック" pitchFamily="49" charset="-128"/>
              <a:ea typeface="ＭＳ ゴシック" pitchFamily="49" charset="-128"/>
            </a:rPr>
            <a:t>ポイント悪化した。</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現在、選択と集中により限られた財源の重点・効率的な配分を行っているが、今後も将来のために必要な投資については積極的に進めることで、より一層の健全化に向けた運営を図る。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一般会計について、国庫補助金・県補助金の財源の確保や可能な限りの単独事業費の抑制により黒字となったが、令和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年度は公共施設整備等基金への積み立て額を増加していることにより、令和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年度と比較すると黒字額は減少した。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下水道事業会計において、</a:t>
          </a:r>
          <a:r>
            <a:rPr kumimoji="1" lang="en-US" altLang="ja-JP" sz="1400">
              <a:solidFill>
                <a:schemeClr val="tx1"/>
              </a:solidFill>
              <a:latin typeface="ＭＳ ゴシック" pitchFamily="49" charset="-128"/>
              <a:ea typeface="ＭＳ ゴシック" pitchFamily="49" charset="-128"/>
            </a:rPr>
            <a:t>2.48</a:t>
          </a:r>
          <a:r>
            <a:rPr kumimoji="1" lang="ja-JP" altLang="en-US" sz="1400">
              <a:solidFill>
                <a:schemeClr val="tx1"/>
              </a:solidFill>
              <a:latin typeface="ＭＳ ゴシック" pitchFamily="49" charset="-128"/>
              <a:ea typeface="ＭＳ ゴシック" pitchFamily="49" charset="-128"/>
            </a:rPr>
            <a:t>％と過去</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年で最大の数値となった。下水道使用料等の収益は横ばいであったが、管渠費等の営業費用を抑制したことにより、黒字額が増加した。</a:t>
          </a:r>
        </a:p>
        <a:p>
          <a:r>
            <a:rPr kumimoji="1" lang="ja-JP" altLang="en-US" sz="1400">
              <a:solidFill>
                <a:schemeClr val="tx1"/>
              </a:solidFill>
              <a:latin typeface="ＭＳ ゴシック" pitchFamily="49" charset="-128"/>
              <a:ea typeface="ＭＳ ゴシック" pitchFamily="49" charset="-128"/>
            </a:rPr>
            <a:t>また、住宅新築資金等貸付事業特別会計において、貸付元利収入に滞納があるため赤字がでているが、平成</a:t>
          </a:r>
          <a:r>
            <a:rPr kumimoji="1" lang="en-US" altLang="ja-JP" sz="1400">
              <a:solidFill>
                <a:schemeClr val="tx1"/>
              </a:solidFill>
              <a:latin typeface="ＭＳ ゴシック" pitchFamily="49" charset="-128"/>
              <a:ea typeface="ＭＳ ゴシック" pitchFamily="49" charset="-128"/>
            </a:rPr>
            <a:t>24</a:t>
          </a:r>
          <a:r>
            <a:rPr kumimoji="1" lang="ja-JP" altLang="en-US" sz="1400">
              <a:solidFill>
                <a:schemeClr val="tx1"/>
              </a:solidFill>
              <a:latin typeface="ＭＳ ゴシック" pitchFamily="49" charset="-128"/>
              <a:ea typeface="ＭＳ ゴシック" pitchFamily="49" charset="-128"/>
            </a:rPr>
            <a:t>年度より減少している。令和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年度も借受人からの返済があり、引き続き借受人からの償還を促していく</a:t>
          </a:r>
          <a:r>
            <a:rPr kumimoji="1" lang="ja-JP" altLang="en-US" sz="1400">
              <a:solidFill>
                <a:srgbClr val="0070C0"/>
              </a:solidFill>
              <a:latin typeface="ＭＳ ゴシック" pitchFamily="49" charset="-128"/>
              <a:ea typeface="ＭＳ ゴシック" pitchFamily="49" charset="-128"/>
            </a:rPr>
            <a:t>。</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10693546</v>
      </c>
      <c r="BO4" s="384"/>
      <c r="BP4" s="384"/>
      <c r="BQ4" s="384"/>
      <c r="BR4" s="384"/>
      <c r="BS4" s="384"/>
      <c r="BT4" s="384"/>
      <c r="BU4" s="385"/>
      <c r="BV4" s="383">
        <v>10134871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6.6</v>
      </c>
      <c r="CU4" s="390"/>
      <c r="CV4" s="390"/>
      <c r="CW4" s="390"/>
      <c r="CX4" s="390"/>
      <c r="CY4" s="390"/>
      <c r="CZ4" s="390"/>
      <c r="DA4" s="391"/>
      <c r="DB4" s="389">
        <v>12.5</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10104337</v>
      </c>
      <c r="BO5" s="421"/>
      <c r="BP5" s="421"/>
      <c r="BQ5" s="421"/>
      <c r="BR5" s="421"/>
      <c r="BS5" s="421"/>
      <c r="BT5" s="421"/>
      <c r="BU5" s="422"/>
      <c r="BV5" s="420">
        <v>9392958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89.4</v>
      </c>
      <c r="CU5" s="418"/>
      <c r="CV5" s="418"/>
      <c r="CW5" s="418"/>
      <c r="CX5" s="418"/>
      <c r="CY5" s="418"/>
      <c r="CZ5" s="418"/>
      <c r="DA5" s="419"/>
      <c r="DB5" s="417">
        <v>88.8</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589209</v>
      </c>
      <c r="BO6" s="421"/>
      <c r="BP6" s="421"/>
      <c r="BQ6" s="421"/>
      <c r="BR6" s="421"/>
      <c r="BS6" s="421"/>
      <c r="BT6" s="421"/>
      <c r="BU6" s="422"/>
      <c r="BV6" s="420">
        <v>741913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90</v>
      </c>
      <c r="CU6" s="458"/>
      <c r="CV6" s="458"/>
      <c r="CW6" s="458"/>
      <c r="CX6" s="458"/>
      <c r="CY6" s="458"/>
      <c r="CZ6" s="458"/>
      <c r="DA6" s="459"/>
      <c r="DB6" s="457">
        <v>90.1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232097</v>
      </c>
      <c r="BO7" s="421"/>
      <c r="BP7" s="421"/>
      <c r="BQ7" s="421"/>
      <c r="BR7" s="421"/>
      <c r="BS7" s="421"/>
      <c r="BT7" s="421"/>
      <c r="BU7" s="422"/>
      <c r="BV7" s="420">
        <v>74979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5412818</v>
      </c>
      <c r="CU7" s="421"/>
      <c r="CV7" s="421"/>
      <c r="CW7" s="421"/>
      <c r="CX7" s="421"/>
      <c r="CY7" s="421"/>
      <c r="CZ7" s="421"/>
      <c r="DA7" s="422"/>
      <c r="DB7" s="420">
        <v>5330190</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104</v>
      </c>
      <c r="AV8" s="453"/>
      <c r="AW8" s="453"/>
      <c r="AX8" s="453"/>
      <c r="AY8" s="454" t="s">
        <v>105</v>
      </c>
      <c r="AZ8" s="455"/>
      <c r="BA8" s="455"/>
      <c r="BB8" s="455"/>
      <c r="BC8" s="455"/>
      <c r="BD8" s="455"/>
      <c r="BE8" s="455"/>
      <c r="BF8" s="455"/>
      <c r="BG8" s="455"/>
      <c r="BH8" s="455"/>
      <c r="BI8" s="455"/>
      <c r="BJ8" s="455"/>
      <c r="BK8" s="455"/>
      <c r="BL8" s="455"/>
      <c r="BM8" s="456"/>
      <c r="BN8" s="420">
        <v>357112</v>
      </c>
      <c r="BO8" s="421"/>
      <c r="BP8" s="421"/>
      <c r="BQ8" s="421"/>
      <c r="BR8" s="421"/>
      <c r="BS8" s="421"/>
      <c r="BT8" s="421"/>
      <c r="BU8" s="422"/>
      <c r="BV8" s="420">
        <v>666934</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0.44</v>
      </c>
      <c r="CU8" s="461"/>
      <c r="CV8" s="461"/>
      <c r="CW8" s="461"/>
      <c r="CX8" s="461"/>
      <c r="CY8" s="461"/>
      <c r="CZ8" s="461"/>
      <c r="DA8" s="462"/>
      <c r="DB8" s="460">
        <v>0.45</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23219</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-309822</v>
      </c>
      <c r="BO9" s="421"/>
      <c r="BP9" s="421"/>
      <c r="BQ9" s="421"/>
      <c r="BR9" s="421"/>
      <c r="BS9" s="421"/>
      <c r="BT9" s="421"/>
      <c r="BU9" s="422"/>
      <c r="BV9" s="420">
        <v>-135446</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10.1</v>
      </c>
      <c r="CU9" s="418"/>
      <c r="CV9" s="418"/>
      <c r="CW9" s="418"/>
      <c r="CX9" s="418"/>
      <c r="CY9" s="418"/>
      <c r="CZ9" s="418"/>
      <c r="DA9" s="419"/>
      <c r="DB9" s="417">
        <v>9.8000000000000007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23571</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10148</v>
      </c>
      <c r="BO10" s="421"/>
      <c r="BP10" s="421"/>
      <c r="BQ10" s="421"/>
      <c r="BR10" s="421"/>
      <c r="BS10" s="421"/>
      <c r="BT10" s="421"/>
      <c r="BU10" s="422"/>
      <c r="BV10" s="420">
        <v>9746</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22479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22225</v>
      </c>
      <c r="S13" s="505"/>
      <c r="T13" s="505"/>
      <c r="U13" s="505"/>
      <c r="V13" s="506"/>
      <c r="W13" s="436" t="s">
        <v>131</v>
      </c>
      <c r="X13" s="437"/>
      <c r="Y13" s="437"/>
      <c r="Z13" s="437"/>
      <c r="AA13" s="437"/>
      <c r="AB13" s="427"/>
      <c r="AC13" s="471">
        <v>75</v>
      </c>
      <c r="AD13" s="472"/>
      <c r="AE13" s="472"/>
      <c r="AF13" s="472"/>
      <c r="AG13" s="514"/>
      <c r="AH13" s="471">
        <v>89</v>
      </c>
      <c r="AI13" s="472"/>
      <c r="AJ13" s="472"/>
      <c r="AK13" s="472"/>
      <c r="AL13" s="473"/>
      <c r="AM13" s="449" t="s">
        <v>132</v>
      </c>
      <c r="AN13" s="450"/>
      <c r="AO13" s="450"/>
      <c r="AP13" s="450"/>
      <c r="AQ13" s="450"/>
      <c r="AR13" s="450"/>
      <c r="AS13" s="450"/>
      <c r="AT13" s="451"/>
      <c r="AU13" s="452" t="s">
        <v>104</v>
      </c>
      <c r="AV13" s="453"/>
      <c r="AW13" s="453"/>
      <c r="AX13" s="453"/>
      <c r="AY13" s="454" t="s">
        <v>133</v>
      </c>
      <c r="AZ13" s="455"/>
      <c r="BA13" s="455"/>
      <c r="BB13" s="455"/>
      <c r="BC13" s="455"/>
      <c r="BD13" s="455"/>
      <c r="BE13" s="455"/>
      <c r="BF13" s="455"/>
      <c r="BG13" s="455"/>
      <c r="BH13" s="455"/>
      <c r="BI13" s="455"/>
      <c r="BJ13" s="455"/>
      <c r="BK13" s="455"/>
      <c r="BL13" s="455"/>
      <c r="BM13" s="456"/>
      <c r="BN13" s="420">
        <v>-299674</v>
      </c>
      <c r="BO13" s="421"/>
      <c r="BP13" s="421"/>
      <c r="BQ13" s="421"/>
      <c r="BR13" s="421"/>
      <c r="BS13" s="421"/>
      <c r="BT13" s="421"/>
      <c r="BU13" s="422"/>
      <c r="BV13" s="420">
        <v>-125700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3.9</v>
      </c>
      <c r="CU13" s="418"/>
      <c r="CV13" s="418"/>
      <c r="CW13" s="418"/>
      <c r="CX13" s="418"/>
      <c r="CY13" s="418"/>
      <c r="CZ13" s="418"/>
      <c r="DA13" s="419"/>
      <c r="DB13" s="417">
        <v>3.2</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22540</v>
      </c>
      <c r="S14" s="505"/>
      <c r="T14" s="505"/>
      <c r="U14" s="505"/>
      <c r="V14" s="506"/>
      <c r="W14" s="410"/>
      <c r="X14" s="411"/>
      <c r="Y14" s="411"/>
      <c r="Z14" s="411"/>
      <c r="AA14" s="411"/>
      <c r="AB14" s="400"/>
      <c r="AC14" s="507">
        <v>0.8</v>
      </c>
      <c r="AD14" s="508"/>
      <c r="AE14" s="508"/>
      <c r="AF14" s="508"/>
      <c r="AG14" s="509"/>
      <c r="AH14" s="507">
        <v>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45.3</v>
      </c>
      <c r="CU14" s="519"/>
      <c r="CV14" s="519"/>
      <c r="CW14" s="519"/>
      <c r="CX14" s="519"/>
      <c r="CY14" s="519"/>
      <c r="CZ14" s="519"/>
      <c r="DA14" s="520"/>
      <c r="DB14" s="518">
        <v>50.6</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22365</v>
      </c>
      <c r="S15" s="505"/>
      <c r="T15" s="505"/>
      <c r="U15" s="505"/>
      <c r="V15" s="506"/>
      <c r="W15" s="436" t="s">
        <v>137</v>
      </c>
      <c r="X15" s="437"/>
      <c r="Y15" s="437"/>
      <c r="Z15" s="437"/>
      <c r="AA15" s="437"/>
      <c r="AB15" s="427"/>
      <c r="AC15" s="471">
        <v>2095</v>
      </c>
      <c r="AD15" s="472"/>
      <c r="AE15" s="472"/>
      <c r="AF15" s="472"/>
      <c r="AG15" s="514"/>
      <c r="AH15" s="471">
        <v>2277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2130731</v>
      </c>
      <c r="BO15" s="384"/>
      <c r="BP15" s="384"/>
      <c r="BQ15" s="384"/>
      <c r="BR15" s="384"/>
      <c r="BS15" s="384"/>
      <c r="BT15" s="384"/>
      <c r="BU15" s="385"/>
      <c r="BV15" s="383">
        <v>2085431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22.6</v>
      </c>
      <c r="AD16" s="508"/>
      <c r="AE16" s="508"/>
      <c r="AF16" s="508"/>
      <c r="AG16" s="509"/>
      <c r="AH16" s="507">
        <v>24.5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4855051</v>
      </c>
      <c r="BO16" s="421"/>
      <c r="BP16" s="421"/>
      <c r="BQ16" s="421"/>
      <c r="BR16" s="421"/>
      <c r="BS16" s="421"/>
      <c r="BT16" s="421"/>
      <c r="BU16" s="422"/>
      <c r="BV16" s="420">
        <v>4734047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7101</v>
      </c>
      <c r="AD17" s="472"/>
      <c r="AE17" s="472"/>
      <c r="AF17" s="472"/>
      <c r="AG17" s="514"/>
      <c r="AH17" s="471">
        <v>6929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2651932</v>
      </c>
      <c r="BO17" s="421"/>
      <c r="BP17" s="421"/>
      <c r="BQ17" s="421"/>
      <c r="BR17" s="421"/>
      <c r="BS17" s="421"/>
      <c r="BT17" s="421"/>
      <c r="BU17" s="422"/>
      <c r="BV17" s="420">
        <v>2596641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8.7899999999999991</v>
      </c>
      <c r="M18" s="544"/>
      <c r="N18" s="544"/>
      <c r="O18" s="544"/>
      <c r="P18" s="544"/>
      <c r="Q18" s="544"/>
      <c r="R18" s="545"/>
      <c r="S18" s="545"/>
      <c r="T18" s="545"/>
      <c r="U18" s="545"/>
      <c r="V18" s="546"/>
      <c r="W18" s="438"/>
      <c r="X18" s="439"/>
      <c r="Y18" s="439"/>
      <c r="Z18" s="439"/>
      <c r="AA18" s="439"/>
      <c r="AB18" s="430"/>
      <c r="AC18" s="547">
        <v>76.599999999999994</v>
      </c>
      <c r="AD18" s="548"/>
      <c r="AE18" s="548"/>
      <c r="AF18" s="548"/>
      <c r="AG18" s="549"/>
      <c r="AH18" s="547">
        <v>74.5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4925449</v>
      </c>
      <c r="BO18" s="421"/>
      <c r="BP18" s="421"/>
      <c r="BQ18" s="421"/>
      <c r="BR18" s="421"/>
      <c r="BS18" s="421"/>
      <c r="BT18" s="421"/>
      <c r="BU18" s="422"/>
      <c r="BV18" s="420">
        <v>4806294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2642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6899344</v>
      </c>
      <c r="BO19" s="421"/>
      <c r="BP19" s="421"/>
      <c r="BQ19" s="421"/>
      <c r="BR19" s="421"/>
      <c r="BS19" s="421"/>
      <c r="BT19" s="421"/>
      <c r="BU19" s="422"/>
      <c r="BV19" s="420">
        <v>7107210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9494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9575498</v>
      </c>
      <c r="BO22" s="384"/>
      <c r="BP22" s="384"/>
      <c r="BQ22" s="384"/>
      <c r="BR22" s="384"/>
      <c r="BS22" s="384"/>
      <c r="BT22" s="384"/>
      <c r="BU22" s="385"/>
      <c r="BV22" s="383">
        <v>9481681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8739044</v>
      </c>
      <c r="BO23" s="421"/>
      <c r="BP23" s="421"/>
      <c r="BQ23" s="421"/>
      <c r="BR23" s="421"/>
      <c r="BS23" s="421"/>
      <c r="BT23" s="421"/>
      <c r="BU23" s="422"/>
      <c r="BV23" s="420">
        <v>8549612</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7970</v>
      </c>
      <c r="R24" s="472"/>
      <c r="S24" s="472"/>
      <c r="T24" s="472"/>
      <c r="U24" s="472"/>
      <c r="V24" s="514"/>
      <c r="W24" s="566"/>
      <c r="X24" s="567"/>
      <c r="Y24" s="568"/>
      <c r="Z24" s="470" t="s">
        <v>162</v>
      </c>
      <c r="AA24" s="450"/>
      <c r="AB24" s="450"/>
      <c r="AC24" s="450"/>
      <c r="AD24" s="450"/>
      <c r="AE24" s="450"/>
      <c r="AF24" s="450"/>
      <c r="AG24" s="451"/>
      <c r="AH24" s="471">
        <v>150</v>
      </c>
      <c r="AI24" s="472"/>
      <c r="AJ24" s="472"/>
      <c r="AK24" s="472"/>
      <c r="AL24" s="514"/>
      <c r="AM24" s="471">
        <v>459900</v>
      </c>
      <c r="AN24" s="472"/>
      <c r="AO24" s="472"/>
      <c r="AP24" s="472"/>
      <c r="AQ24" s="472"/>
      <c r="AR24" s="514"/>
      <c r="AS24" s="471">
        <v>3066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6849291</v>
      </c>
      <c r="BO24" s="421"/>
      <c r="BP24" s="421"/>
      <c r="BQ24" s="421"/>
      <c r="BR24" s="421"/>
      <c r="BS24" s="421"/>
      <c r="BT24" s="421"/>
      <c r="BU24" s="422"/>
      <c r="BV24" s="420">
        <v>6493178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6750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111661</v>
      </c>
      <c r="BO25" s="384"/>
      <c r="BP25" s="384"/>
      <c r="BQ25" s="384"/>
      <c r="BR25" s="384"/>
      <c r="BS25" s="384"/>
      <c r="BT25" s="384"/>
      <c r="BU25" s="385"/>
      <c r="BV25" s="383">
        <v>216253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5720</v>
      </c>
      <c r="R26" s="472"/>
      <c r="S26" s="472"/>
      <c r="T26" s="472"/>
      <c r="U26" s="472"/>
      <c r="V26" s="514"/>
      <c r="W26" s="566"/>
      <c r="X26" s="567"/>
      <c r="Y26" s="568"/>
      <c r="Z26" s="470" t="s">
        <v>168</v>
      </c>
      <c r="AA26" s="572"/>
      <c r="AB26" s="572"/>
      <c r="AC26" s="572"/>
      <c r="AD26" s="572"/>
      <c r="AE26" s="572"/>
      <c r="AF26" s="572"/>
      <c r="AG26" s="573"/>
      <c r="AH26" s="471">
        <v>12</v>
      </c>
      <c r="AI26" s="472"/>
      <c r="AJ26" s="472"/>
      <c r="AK26" s="472"/>
      <c r="AL26" s="514"/>
      <c r="AM26" s="471">
        <v>39264</v>
      </c>
      <c r="AN26" s="472"/>
      <c r="AO26" s="472"/>
      <c r="AP26" s="472"/>
      <c r="AQ26" s="472"/>
      <c r="AR26" s="514"/>
      <c r="AS26" s="471">
        <v>3272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3630</v>
      </c>
      <c r="R27" s="472"/>
      <c r="S27" s="472"/>
      <c r="T27" s="472"/>
      <c r="U27" s="472"/>
      <c r="V27" s="514"/>
      <c r="W27" s="566"/>
      <c r="X27" s="567"/>
      <c r="Y27" s="568"/>
      <c r="Z27" s="470" t="s">
        <v>171</v>
      </c>
      <c r="AA27" s="450"/>
      <c r="AB27" s="450"/>
      <c r="AC27" s="450"/>
      <c r="AD27" s="450"/>
      <c r="AE27" s="450"/>
      <c r="AF27" s="450"/>
      <c r="AG27" s="451"/>
      <c r="AH27" s="471">
        <v>6</v>
      </c>
      <c r="AI27" s="472"/>
      <c r="AJ27" s="472"/>
      <c r="AK27" s="472"/>
      <c r="AL27" s="514"/>
      <c r="AM27" s="471">
        <v>14430</v>
      </c>
      <c r="AN27" s="472"/>
      <c r="AO27" s="472"/>
      <c r="AP27" s="472"/>
      <c r="AQ27" s="472"/>
      <c r="AR27" s="514"/>
      <c r="AS27" s="471">
        <v>2405</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106001</v>
      </c>
      <c r="BO27" s="540"/>
      <c r="BP27" s="540"/>
      <c r="BQ27" s="540"/>
      <c r="BR27" s="540"/>
      <c r="BS27" s="540"/>
      <c r="BT27" s="540"/>
      <c r="BU27" s="541"/>
      <c r="BV27" s="539">
        <v>105841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3010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1270209</v>
      </c>
      <c r="BO28" s="384"/>
      <c r="BP28" s="384"/>
      <c r="BQ28" s="384"/>
      <c r="BR28" s="384"/>
      <c r="BS28" s="384"/>
      <c r="BT28" s="384"/>
      <c r="BU28" s="385"/>
      <c r="BV28" s="383">
        <v>1260061</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11</v>
      </c>
      <c r="M29" s="472"/>
      <c r="N29" s="472"/>
      <c r="O29" s="472"/>
      <c r="P29" s="514"/>
      <c r="Q29" s="471">
        <v>2820</v>
      </c>
      <c r="R29" s="472"/>
      <c r="S29" s="472"/>
      <c r="T29" s="472"/>
      <c r="U29" s="472"/>
      <c r="V29" s="514"/>
      <c r="W29" s="569"/>
      <c r="X29" s="570"/>
      <c r="Y29" s="571"/>
      <c r="Z29" s="470" t="s">
        <v>177</v>
      </c>
      <c r="AA29" s="450"/>
      <c r="AB29" s="450"/>
      <c r="AC29" s="450"/>
      <c r="AD29" s="450"/>
      <c r="AE29" s="450"/>
      <c r="AF29" s="450"/>
      <c r="AG29" s="451"/>
      <c r="AH29" s="471">
        <v>156</v>
      </c>
      <c r="AI29" s="472"/>
      <c r="AJ29" s="472"/>
      <c r="AK29" s="472"/>
      <c r="AL29" s="514"/>
      <c r="AM29" s="471">
        <v>474330</v>
      </c>
      <c r="AN29" s="472"/>
      <c r="AO29" s="472"/>
      <c r="AP29" s="472"/>
      <c r="AQ29" s="472"/>
      <c r="AR29" s="514"/>
      <c r="AS29" s="471">
        <v>3041</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185109</v>
      </c>
      <c r="BO29" s="421"/>
      <c r="BP29" s="421"/>
      <c r="BQ29" s="421"/>
      <c r="BR29" s="421"/>
      <c r="BS29" s="421"/>
      <c r="BT29" s="421"/>
      <c r="BU29" s="422"/>
      <c r="BV29" s="420">
        <v>159194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781740</v>
      </c>
      <c r="BO30" s="540"/>
      <c r="BP30" s="540"/>
      <c r="BQ30" s="540"/>
      <c r="BR30" s="540"/>
      <c r="BS30" s="540"/>
      <c r="BT30" s="540"/>
      <c r="BU30" s="541"/>
      <c r="BV30" s="539">
        <v>688811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老人福祉施設三室園組合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（公財）三郷町文化振興財団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住宅新築資金等貸付事業特別会計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奈良県市町村総合事務組合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（財）竜の子霊園</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f>IF(E36="","",C35+1)</f>
        <v>3</v>
      </c>
      <c r="D36" s="610"/>
      <c r="E36" s="611" t="str">
        <f>IF('各会計、関係団体の財政状況及び健全化判断比率'!B9="","",'各会計、関係団体の財政状況及び健全化判断比率'!B9)</f>
        <v>し尿浄化槽管理特別会計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王寺周辺広域休日応急診療施設組合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奈良県住宅新築資金等貸付金回収管理組合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奈良県後期高齢者医療広域連合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奈良県広域消防組合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山辺・県北西部広域環境衛生組合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9vYxgYOu1c1EyHbkOZI2eLR3NIKbkyqrQeP8wggYpL5T6d2O2UqvK87Z9qGJGMAC7V9FEo9NmXCJ0+R4o0yijw==" saltValue="AdJ4JToFm7pbuibci+qC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topLeftCell="B1" zoomScale="70" zoomScaleNormal="70" zoomScaleSheetLayoutView="100" workbookViewId="0">
      <selection activeCell="G32" sqref="G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5" t="s">
        <v>534</v>
      </c>
      <c r="D34" s="1165"/>
      <c r="E34" s="1166"/>
      <c r="F34" s="32" t="s">
        <v>535</v>
      </c>
      <c r="G34" s="33" t="s">
        <v>536</v>
      </c>
      <c r="H34" s="33" t="s">
        <v>537</v>
      </c>
      <c r="I34" s="33" t="s">
        <v>538</v>
      </c>
      <c r="J34" s="34" t="s">
        <v>539</v>
      </c>
      <c r="K34" s="22"/>
      <c r="L34" s="22"/>
      <c r="M34" s="22"/>
      <c r="N34" s="22"/>
      <c r="O34" s="22"/>
      <c r="P34" s="22"/>
    </row>
    <row r="35" spans="1:16" ht="39" customHeight="1" x14ac:dyDescent="0.2">
      <c r="A35" s="22"/>
      <c r="B35" s="35"/>
      <c r="C35" s="1161" t="s">
        <v>540</v>
      </c>
      <c r="D35" s="1161"/>
      <c r="E35" s="1162"/>
      <c r="F35" s="36">
        <v>12.53</v>
      </c>
      <c r="G35" s="37">
        <v>15.5</v>
      </c>
      <c r="H35" s="37">
        <v>18.420000000000002</v>
      </c>
      <c r="I35" s="37">
        <v>16.100000000000001</v>
      </c>
      <c r="J35" s="38">
        <v>9.89</v>
      </c>
      <c r="K35" s="22"/>
      <c r="L35" s="22"/>
      <c r="M35" s="22"/>
      <c r="N35" s="22"/>
      <c r="O35" s="22"/>
      <c r="P35" s="22"/>
    </row>
    <row r="36" spans="1:16" ht="39" customHeight="1" x14ac:dyDescent="0.2">
      <c r="A36" s="22"/>
      <c r="B36" s="35"/>
      <c r="C36" s="1161" t="s">
        <v>541</v>
      </c>
      <c r="D36" s="1161"/>
      <c r="E36" s="1162"/>
      <c r="F36" s="36">
        <v>10.75</v>
      </c>
      <c r="G36" s="37">
        <v>8.2100000000000009</v>
      </c>
      <c r="H36" s="37">
        <v>7.8</v>
      </c>
      <c r="I36" s="37">
        <v>7.79</v>
      </c>
      <c r="J36" s="38">
        <v>6.04</v>
      </c>
      <c r="K36" s="22"/>
      <c r="L36" s="22"/>
      <c r="M36" s="22"/>
      <c r="N36" s="22"/>
      <c r="O36" s="22"/>
      <c r="P36" s="22"/>
    </row>
    <row r="37" spans="1:16" ht="39" customHeight="1" x14ac:dyDescent="0.2">
      <c r="A37" s="22"/>
      <c r="B37" s="35"/>
      <c r="C37" s="1161" t="s">
        <v>542</v>
      </c>
      <c r="D37" s="1161"/>
      <c r="E37" s="1162"/>
      <c r="F37" s="36">
        <v>1.9</v>
      </c>
      <c r="G37" s="37">
        <v>1.5</v>
      </c>
      <c r="H37" s="37">
        <v>0.94</v>
      </c>
      <c r="I37" s="37">
        <v>1.68</v>
      </c>
      <c r="J37" s="38">
        <v>2.48</v>
      </c>
      <c r="K37" s="22"/>
      <c r="L37" s="22"/>
      <c r="M37" s="22"/>
      <c r="N37" s="22"/>
      <c r="O37" s="22"/>
      <c r="P37" s="22"/>
    </row>
    <row r="38" spans="1:16" ht="39" customHeight="1" x14ac:dyDescent="0.2">
      <c r="A38" s="22"/>
      <c r="B38" s="35"/>
      <c r="C38" s="1161" t="s">
        <v>543</v>
      </c>
      <c r="D38" s="1161"/>
      <c r="E38" s="1162"/>
      <c r="F38" s="36">
        <v>0.01</v>
      </c>
      <c r="G38" s="37">
        <v>0.03</v>
      </c>
      <c r="H38" s="37">
        <v>0.59</v>
      </c>
      <c r="I38" s="37">
        <v>1.1299999999999999</v>
      </c>
      <c r="J38" s="38">
        <v>1.74</v>
      </c>
      <c r="K38" s="22"/>
      <c r="L38" s="22"/>
      <c r="M38" s="22"/>
      <c r="N38" s="22"/>
      <c r="O38" s="22"/>
      <c r="P38" s="22"/>
    </row>
    <row r="39" spans="1:16" ht="39" customHeight="1" x14ac:dyDescent="0.2">
      <c r="A39" s="22"/>
      <c r="B39" s="35"/>
      <c r="C39" s="1161" t="s">
        <v>544</v>
      </c>
      <c r="D39" s="1161"/>
      <c r="E39" s="1162"/>
      <c r="F39" s="36">
        <v>1.1599999999999999</v>
      </c>
      <c r="G39" s="37">
        <v>1.02</v>
      </c>
      <c r="H39" s="37">
        <v>0.87</v>
      </c>
      <c r="I39" s="37">
        <v>0.75</v>
      </c>
      <c r="J39" s="38">
        <v>0.8</v>
      </c>
      <c r="K39" s="22"/>
      <c r="L39" s="22"/>
      <c r="M39" s="22"/>
      <c r="N39" s="22"/>
      <c r="O39" s="22"/>
      <c r="P39" s="22"/>
    </row>
    <row r="40" spans="1:16" ht="39" customHeight="1" x14ac:dyDescent="0.2">
      <c r="A40" s="22"/>
      <c r="B40" s="35"/>
      <c r="C40" s="1161" t="s">
        <v>545</v>
      </c>
      <c r="D40" s="1161"/>
      <c r="E40" s="1162"/>
      <c r="F40" s="36">
        <v>0</v>
      </c>
      <c r="G40" s="37">
        <v>0</v>
      </c>
      <c r="H40" s="37">
        <v>0</v>
      </c>
      <c r="I40" s="37">
        <v>0</v>
      </c>
      <c r="J40" s="38">
        <v>0</v>
      </c>
      <c r="K40" s="22"/>
      <c r="L40" s="22"/>
      <c r="M40" s="22"/>
      <c r="N40" s="22"/>
      <c r="O40" s="22"/>
      <c r="P40" s="22"/>
    </row>
    <row r="41" spans="1:16" ht="39" customHeight="1" x14ac:dyDescent="0.2">
      <c r="A41" s="22"/>
      <c r="B41" s="35"/>
      <c r="C41" s="1161" t="s">
        <v>546</v>
      </c>
      <c r="D41" s="1161"/>
      <c r="E41" s="1162"/>
      <c r="F41" s="36">
        <v>0</v>
      </c>
      <c r="G41" s="37">
        <v>0</v>
      </c>
      <c r="H41" s="37">
        <v>0</v>
      </c>
      <c r="I41" s="37">
        <v>0</v>
      </c>
      <c r="J41" s="38">
        <v>0</v>
      </c>
      <c r="K41" s="22"/>
      <c r="L41" s="22"/>
      <c r="M41" s="22"/>
      <c r="N41" s="22"/>
      <c r="O41" s="22"/>
      <c r="P41" s="22"/>
    </row>
    <row r="42" spans="1:16" ht="39" customHeight="1" x14ac:dyDescent="0.2">
      <c r="A42" s="22"/>
      <c r="B42" s="39"/>
      <c r="C42" s="1161" t="s">
        <v>547</v>
      </c>
      <c r="D42" s="1161"/>
      <c r="E42" s="1162"/>
      <c r="F42" s="36" t="s">
        <v>487</v>
      </c>
      <c r="G42" s="37" t="s">
        <v>487</v>
      </c>
      <c r="H42" s="37" t="s">
        <v>487</v>
      </c>
      <c r="I42" s="37" t="s">
        <v>487</v>
      </c>
      <c r="J42" s="38" t="s">
        <v>487</v>
      </c>
      <c r="K42" s="22"/>
      <c r="L42" s="22"/>
      <c r="M42" s="22"/>
      <c r="N42" s="22"/>
      <c r="O42" s="22"/>
      <c r="P42" s="22"/>
    </row>
    <row r="43" spans="1:16" ht="39" customHeight="1" thickBot="1" x14ac:dyDescent="0.25">
      <c r="A43" s="22"/>
      <c r="B43" s="40"/>
      <c r="C43" s="1163" t="s">
        <v>548</v>
      </c>
      <c r="D43" s="1163"/>
      <c r="E43" s="1164"/>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sheetData>
  <sheetProtection algorithmName="SHA-512" hashValue="SFj5u0oouLeAqHkzBMcyWHxsVNoVAXN9EYEFrHkJZaYjM6hOJ4pFf/7SWpZf4sPBBBDeNjluJk25xWBq34Vazg==" saltValue="YLeMqM9wJ/auX71800QT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0" zoomScaleNormal="100" zoomScaleSheetLayoutView="55" workbookViewId="0">
      <selection activeCell="N52" sqref="N5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7" t="s">
        <v>9</v>
      </c>
      <c r="C45" s="1168"/>
      <c r="D45" s="56"/>
      <c r="E45" s="1173" t="s">
        <v>10</v>
      </c>
      <c r="F45" s="1173"/>
      <c r="G45" s="1173"/>
      <c r="H45" s="1173"/>
      <c r="I45" s="1173"/>
      <c r="J45" s="1174"/>
      <c r="K45" s="57">
        <v>538</v>
      </c>
      <c r="L45" s="58">
        <v>559</v>
      </c>
      <c r="M45" s="58">
        <v>621</v>
      </c>
      <c r="N45" s="58">
        <v>761</v>
      </c>
      <c r="O45" s="59">
        <v>763</v>
      </c>
      <c r="P45" s="46"/>
      <c r="Q45" s="46"/>
      <c r="R45" s="46"/>
      <c r="S45" s="46"/>
      <c r="T45" s="46"/>
      <c r="U45" s="46"/>
    </row>
    <row r="46" spans="1:21" ht="30.75" customHeight="1" x14ac:dyDescent="0.2">
      <c r="A46" s="46"/>
      <c r="B46" s="1169"/>
      <c r="C46" s="1170"/>
      <c r="D46" s="60"/>
      <c r="E46" s="1175" t="s">
        <v>11</v>
      </c>
      <c r="F46" s="1175"/>
      <c r="G46" s="1175"/>
      <c r="H46" s="1175"/>
      <c r="I46" s="1175"/>
      <c r="J46" s="1176"/>
      <c r="K46" s="61" t="s">
        <v>487</v>
      </c>
      <c r="L46" s="62" t="s">
        <v>487</v>
      </c>
      <c r="M46" s="62" t="s">
        <v>487</v>
      </c>
      <c r="N46" s="62" t="s">
        <v>487</v>
      </c>
      <c r="O46" s="63" t="s">
        <v>487</v>
      </c>
      <c r="P46" s="46"/>
      <c r="Q46" s="46"/>
      <c r="R46" s="46"/>
      <c r="S46" s="46"/>
      <c r="T46" s="46"/>
      <c r="U46" s="46"/>
    </row>
    <row r="47" spans="1:21" ht="30.75" customHeight="1" x14ac:dyDescent="0.2">
      <c r="A47" s="46"/>
      <c r="B47" s="1169"/>
      <c r="C47" s="1170"/>
      <c r="D47" s="60"/>
      <c r="E47" s="1175" t="s">
        <v>12</v>
      </c>
      <c r="F47" s="1175"/>
      <c r="G47" s="1175"/>
      <c r="H47" s="1175"/>
      <c r="I47" s="1175"/>
      <c r="J47" s="1176"/>
      <c r="K47" s="61" t="s">
        <v>487</v>
      </c>
      <c r="L47" s="62" t="s">
        <v>487</v>
      </c>
      <c r="M47" s="62" t="s">
        <v>487</v>
      </c>
      <c r="N47" s="62" t="s">
        <v>487</v>
      </c>
      <c r="O47" s="63" t="s">
        <v>487</v>
      </c>
      <c r="P47" s="46"/>
      <c r="Q47" s="46"/>
      <c r="R47" s="46"/>
      <c r="S47" s="46"/>
      <c r="T47" s="46"/>
      <c r="U47" s="46"/>
    </row>
    <row r="48" spans="1:21" ht="30.75" customHeight="1" x14ac:dyDescent="0.2">
      <c r="A48" s="46"/>
      <c r="B48" s="1169"/>
      <c r="C48" s="1170"/>
      <c r="D48" s="60"/>
      <c r="E48" s="1175" t="s">
        <v>13</v>
      </c>
      <c r="F48" s="1175"/>
      <c r="G48" s="1175"/>
      <c r="H48" s="1175"/>
      <c r="I48" s="1175"/>
      <c r="J48" s="1176"/>
      <c r="K48" s="61">
        <v>258</v>
      </c>
      <c r="L48" s="62">
        <v>260</v>
      </c>
      <c r="M48" s="62">
        <v>210</v>
      </c>
      <c r="N48" s="62">
        <v>280</v>
      </c>
      <c r="O48" s="63">
        <v>225</v>
      </c>
      <c r="P48" s="46"/>
      <c r="Q48" s="46"/>
      <c r="R48" s="46"/>
      <c r="S48" s="46"/>
      <c r="T48" s="46"/>
      <c r="U48" s="46"/>
    </row>
    <row r="49" spans="1:21" ht="30.75" customHeight="1" x14ac:dyDescent="0.2">
      <c r="A49" s="46"/>
      <c r="B49" s="1169"/>
      <c r="C49" s="1170"/>
      <c r="D49" s="60"/>
      <c r="E49" s="1175" t="s">
        <v>14</v>
      </c>
      <c r="F49" s="1175"/>
      <c r="G49" s="1175"/>
      <c r="H49" s="1175"/>
      <c r="I49" s="1175"/>
      <c r="J49" s="1176"/>
      <c r="K49" s="61">
        <v>13</v>
      </c>
      <c r="L49" s="62">
        <v>14</v>
      </c>
      <c r="M49" s="62">
        <v>19</v>
      </c>
      <c r="N49" s="62">
        <v>19</v>
      </c>
      <c r="O49" s="63">
        <v>22</v>
      </c>
      <c r="P49" s="46"/>
      <c r="Q49" s="46"/>
      <c r="R49" s="46"/>
      <c r="S49" s="46"/>
      <c r="T49" s="46"/>
      <c r="U49" s="46"/>
    </row>
    <row r="50" spans="1:21" ht="30.75" customHeight="1" x14ac:dyDescent="0.2">
      <c r="A50" s="46"/>
      <c r="B50" s="1169"/>
      <c r="C50" s="1170"/>
      <c r="D50" s="60"/>
      <c r="E50" s="1175" t="s">
        <v>15</v>
      </c>
      <c r="F50" s="1175"/>
      <c r="G50" s="1175"/>
      <c r="H50" s="1175"/>
      <c r="I50" s="1175"/>
      <c r="J50" s="1176"/>
      <c r="K50" s="61" t="s">
        <v>487</v>
      </c>
      <c r="L50" s="62" t="s">
        <v>487</v>
      </c>
      <c r="M50" s="62" t="s">
        <v>487</v>
      </c>
      <c r="N50" s="62" t="s">
        <v>487</v>
      </c>
      <c r="O50" s="63" t="s">
        <v>487</v>
      </c>
      <c r="P50" s="46"/>
      <c r="Q50" s="46"/>
      <c r="R50" s="46"/>
      <c r="S50" s="46"/>
      <c r="T50" s="46"/>
      <c r="U50" s="46"/>
    </row>
    <row r="51" spans="1:21" ht="30.75" customHeight="1" x14ac:dyDescent="0.2">
      <c r="A51" s="46"/>
      <c r="B51" s="1171"/>
      <c r="C51" s="1172"/>
      <c r="D51" s="64"/>
      <c r="E51" s="1175" t="s">
        <v>16</v>
      </c>
      <c r="F51" s="1175"/>
      <c r="G51" s="1175"/>
      <c r="H51" s="1175"/>
      <c r="I51" s="1175"/>
      <c r="J51" s="1176"/>
      <c r="K51" s="61" t="s">
        <v>487</v>
      </c>
      <c r="L51" s="62" t="s">
        <v>487</v>
      </c>
      <c r="M51" s="62" t="s">
        <v>487</v>
      </c>
      <c r="N51" s="62" t="s">
        <v>487</v>
      </c>
      <c r="O51" s="63">
        <v>0</v>
      </c>
      <c r="P51" s="46"/>
      <c r="Q51" s="46"/>
      <c r="R51" s="46"/>
      <c r="S51" s="46"/>
      <c r="T51" s="46"/>
      <c r="U51" s="46"/>
    </row>
    <row r="52" spans="1:21" ht="30.75" customHeight="1" x14ac:dyDescent="0.2">
      <c r="A52" s="46"/>
      <c r="B52" s="1177" t="s">
        <v>17</v>
      </c>
      <c r="C52" s="1178"/>
      <c r="D52" s="64"/>
      <c r="E52" s="1175" t="s">
        <v>18</v>
      </c>
      <c r="F52" s="1175"/>
      <c r="G52" s="1175"/>
      <c r="H52" s="1175"/>
      <c r="I52" s="1175"/>
      <c r="J52" s="1176"/>
      <c r="K52" s="61">
        <v>753</v>
      </c>
      <c r="L52" s="62">
        <v>740</v>
      </c>
      <c r="M52" s="62">
        <v>763</v>
      </c>
      <c r="N52" s="62">
        <v>790</v>
      </c>
      <c r="O52" s="63">
        <v>807</v>
      </c>
      <c r="P52" s="46"/>
      <c r="Q52" s="46"/>
      <c r="R52" s="46"/>
      <c r="S52" s="46"/>
      <c r="T52" s="46"/>
      <c r="U52" s="46"/>
    </row>
    <row r="53" spans="1:21" ht="30.75" customHeight="1" thickBot="1" x14ac:dyDescent="0.25">
      <c r="A53" s="46"/>
      <c r="B53" s="1179" t="s">
        <v>19</v>
      </c>
      <c r="C53" s="1180"/>
      <c r="D53" s="65"/>
      <c r="E53" s="1181" t="s">
        <v>20</v>
      </c>
      <c r="F53" s="1181"/>
      <c r="G53" s="1181"/>
      <c r="H53" s="1181"/>
      <c r="I53" s="1181"/>
      <c r="J53" s="1182"/>
      <c r="K53" s="66">
        <v>56</v>
      </c>
      <c r="L53" s="67">
        <v>93</v>
      </c>
      <c r="M53" s="67">
        <v>87</v>
      </c>
      <c r="N53" s="67">
        <v>270</v>
      </c>
      <c r="O53" s="68">
        <v>203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83" t="s">
        <v>24</v>
      </c>
      <c r="C58" s="1184"/>
      <c r="D58" s="1189" t="s">
        <v>25</v>
      </c>
      <c r="E58" s="1190"/>
      <c r="F58" s="1190"/>
      <c r="G58" s="1190"/>
      <c r="H58" s="1190"/>
      <c r="I58" s="1190"/>
      <c r="J58" s="1191"/>
      <c r="K58" s="81"/>
      <c r="L58" s="82"/>
      <c r="M58" s="82"/>
      <c r="N58" s="82"/>
      <c r="O58" s="83"/>
    </row>
    <row r="59" spans="1:21" ht="31.5" customHeight="1" x14ac:dyDescent="0.2">
      <c r="B59" s="1185"/>
      <c r="C59" s="1186"/>
      <c r="D59" s="1192" t="s">
        <v>26</v>
      </c>
      <c r="E59" s="1193"/>
      <c r="F59" s="1193"/>
      <c r="G59" s="1193"/>
      <c r="H59" s="1193"/>
      <c r="I59" s="1193"/>
      <c r="J59" s="1194"/>
      <c r="K59" s="84"/>
      <c r="L59" s="85"/>
      <c r="M59" s="85"/>
      <c r="N59" s="85"/>
      <c r="O59" s="86"/>
    </row>
    <row r="60" spans="1:21" ht="31.5" customHeight="1" thickBot="1" x14ac:dyDescent="0.25">
      <c r="B60" s="1187"/>
      <c r="C60" s="1188"/>
      <c r="D60" s="1195" t="s">
        <v>27</v>
      </c>
      <c r="E60" s="1196"/>
      <c r="F60" s="1196"/>
      <c r="G60" s="1196"/>
      <c r="H60" s="1196"/>
      <c r="I60" s="1196"/>
      <c r="J60" s="119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15CTJMrYBHcIlJ7CDqR7R5ZIIFZYBzxN3F/iG3JTNFqb2o2JwT76ei1GbwihLvBEYCWcvrYCOCk/3RGE632Iw==" saltValue="PT0moud6xyXlKsZeXgec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70" zoomScaleNormal="70" zoomScaleSheetLayoutView="100" workbookViewId="0">
      <selection activeCell="J42" sqref="J42"/>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98" t="s">
        <v>30</v>
      </c>
      <c r="C41" s="1199"/>
      <c r="D41" s="103"/>
      <c r="E41" s="1204" t="s">
        <v>31</v>
      </c>
      <c r="F41" s="1204"/>
      <c r="G41" s="1204"/>
      <c r="H41" s="1205"/>
      <c r="I41" s="342">
        <v>9400</v>
      </c>
      <c r="J41" s="343">
        <v>9503</v>
      </c>
      <c r="K41" s="343">
        <v>9896</v>
      </c>
      <c r="L41" s="343">
        <v>9482</v>
      </c>
      <c r="M41" s="344">
        <v>9575</v>
      </c>
    </row>
    <row r="42" spans="2:13" ht="27.75" customHeight="1" x14ac:dyDescent="0.2">
      <c r="B42" s="1200"/>
      <c r="C42" s="1201"/>
      <c r="D42" s="104"/>
      <c r="E42" s="1206" t="s">
        <v>32</v>
      </c>
      <c r="F42" s="1206"/>
      <c r="G42" s="1206"/>
      <c r="H42" s="1207"/>
      <c r="I42" s="345" t="s">
        <v>487</v>
      </c>
      <c r="J42" s="346" t="s">
        <v>487</v>
      </c>
      <c r="K42" s="346" t="s">
        <v>487</v>
      </c>
      <c r="L42" s="346" t="s">
        <v>487</v>
      </c>
      <c r="M42" s="347" t="s">
        <v>487</v>
      </c>
    </row>
    <row r="43" spans="2:13" ht="27.75" customHeight="1" x14ac:dyDescent="0.2">
      <c r="B43" s="1200"/>
      <c r="C43" s="1201"/>
      <c r="D43" s="104"/>
      <c r="E43" s="1206" t="s">
        <v>33</v>
      </c>
      <c r="F43" s="1206"/>
      <c r="G43" s="1206"/>
      <c r="H43" s="1207"/>
      <c r="I43" s="345">
        <v>3047</v>
      </c>
      <c r="J43" s="346">
        <v>3461</v>
      </c>
      <c r="K43" s="346">
        <v>3042</v>
      </c>
      <c r="L43" s="346">
        <v>3009</v>
      </c>
      <c r="M43" s="347">
        <v>2794</v>
      </c>
    </row>
    <row r="44" spans="2:13" ht="27.75" customHeight="1" x14ac:dyDescent="0.2">
      <c r="B44" s="1200"/>
      <c r="C44" s="1201"/>
      <c r="D44" s="104"/>
      <c r="E44" s="1206" t="s">
        <v>34</v>
      </c>
      <c r="F44" s="1206"/>
      <c r="G44" s="1206"/>
      <c r="H44" s="1207"/>
      <c r="I44" s="345">
        <v>145</v>
      </c>
      <c r="J44" s="346">
        <v>130</v>
      </c>
      <c r="K44" s="346">
        <v>152</v>
      </c>
      <c r="L44" s="346">
        <v>149</v>
      </c>
      <c r="M44" s="347">
        <v>138</v>
      </c>
    </row>
    <row r="45" spans="2:13" ht="27.75" customHeight="1" x14ac:dyDescent="0.2">
      <c r="B45" s="1200"/>
      <c r="C45" s="1201"/>
      <c r="D45" s="104"/>
      <c r="E45" s="1206" t="s">
        <v>35</v>
      </c>
      <c r="F45" s="1206"/>
      <c r="G45" s="1206"/>
      <c r="H45" s="1207"/>
      <c r="I45" s="345">
        <v>1133</v>
      </c>
      <c r="J45" s="346">
        <v>1027</v>
      </c>
      <c r="K45" s="346">
        <v>867</v>
      </c>
      <c r="L45" s="346">
        <v>796</v>
      </c>
      <c r="M45" s="347">
        <v>680</v>
      </c>
    </row>
    <row r="46" spans="2:13" ht="27.75" customHeight="1" x14ac:dyDescent="0.2">
      <c r="B46" s="1200"/>
      <c r="C46" s="1201"/>
      <c r="D46" s="105"/>
      <c r="E46" s="1206" t="s">
        <v>36</v>
      </c>
      <c r="F46" s="1206"/>
      <c r="G46" s="1206"/>
      <c r="H46" s="1207"/>
      <c r="I46" s="345" t="s">
        <v>487</v>
      </c>
      <c r="J46" s="346" t="s">
        <v>487</v>
      </c>
      <c r="K46" s="346" t="s">
        <v>487</v>
      </c>
      <c r="L46" s="346" t="s">
        <v>487</v>
      </c>
      <c r="M46" s="347" t="s">
        <v>487</v>
      </c>
    </row>
    <row r="47" spans="2:13" ht="27.75" customHeight="1" x14ac:dyDescent="0.2">
      <c r="B47" s="1200"/>
      <c r="C47" s="1201"/>
      <c r="D47" s="106"/>
      <c r="E47" s="1208" t="s">
        <v>37</v>
      </c>
      <c r="F47" s="1209"/>
      <c r="G47" s="1209"/>
      <c r="H47" s="1210"/>
      <c r="I47" s="345" t="s">
        <v>487</v>
      </c>
      <c r="J47" s="346" t="s">
        <v>487</v>
      </c>
      <c r="K47" s="346" t="s">
        <v>487</v>
      </c>
      <c r="L47" s="346" t="s">
        <v>487</v>
      </c>
      <c r="M47" s="347" t="s">
        <v>487</v>
      </c>
    </row>
    <row r="48" spans="2:13" ht="27.75" customHeight="1" x14ac:dyDescent="0.2">
      <c r="B48" s="1200"/>
      <c r="C48" s="1201"/>
      <c r="D48" s="104"/>
      <c r="E48" s="1206" t="s">
        <v>38</v>
      </c>
      <c r="F48" s="1206"/>
      <c r="G48" s="1206"/>
      <c r="H48" s="1207"/>
      <c r="I48" s="345" t="s">
        <v>487</v>
      </c>
      <c r="J48" s="346" t="s">
        <v>487</v>
      </c>
      <c r="K48" s="346" t="s">
        <v>487</v>
      </c>
      <c r="L48" s="346" t="s">
        <v>487</v>
      </c>
      <c r="M48" s="347" t="s">
        <v>487</v>
      </c>
    </row>
    <row r="49" spans="2:13" ht="27.75" customHeight="1" x14ac:dyDescent="0.2">
      <c r="B49" s="1202"/>
      <c r="C49" s="1203"/>
      <c r="D49" s="104"/>
      <c r="E49" s="1206" t="s">
        <v>39</v>
      </c>
      <c r="F49" s="1206"/>
      <c r="G49" s="1206"/>
      <c r="H49" s="1207"/>
      <c r="I49" s="345" t="s">
        <v>487</v>
      </c>
      <c r="J49" s="346" t="s">
        <v>487</v>
      </c>
      <c r="K49" s="346" t="s">
        <v>487</v>
      </c>
      <c r="L49" s="346" t="s">
        <v>487</v>
      </c>
      <c r="M49" s="347" t="s">
        <v>487</v>
      </c>
    </row>
    <row r="50" spans="2:13" ht="27.75" customHeight="1" x14ac:dyDescent="0.2">
      <c r="B50" s="1211" t="s">
        <v>40</v>
      </c>
      <c r="C50" s="1212"/>
      <c r="D50" s="107"/>
      <c r="E50" s="1206" t="s">
        <v>41</v>
      </c>
      <c r="F50" s="1206"/>
      <c r="G50" s="1206"/>
      <c r="H50" s="1207"/>
      <c r="I50" s="345">
        <v>1844</v>
      </c>
      <c r="J50" s="346">
        <v>1850</v>
      </c>
      <c r="K50" s="346">
        <v>2080</v>
      </c>
      <c r="L50" s="346">
        <v>2194</v>
      </c>
      <c r="M50" s="347">
        <v>2323</v>
      </c>
    </row>
    <row r="51" spans="2:13" ht="27.75" customHeight="1" x14ac:dyDescent="0.2">
      <c r="B51" s="1200"/>
      <c r="C51" s="1201"/>
      <c r="D51" s="104"/>
      <c r="E51" s="1206" t="s">
        <v>42</v>
      </c>
      <c r="F51" s="1206"/>
      <c r="G51" s="1206"/>
      <c r="H51" s="1207"/>
      <c r="I51" s="345">
        <v>1747</v>
      </c>
      <c r="J51" s="346">
        <v>1734</v>
      </c>
      <c r="K51" s="346">
        <v>1377</v>
      </c>
      <c r="L51" s="346">
        <v>1135</v>
      </c>
      <c r="M51" s="347">
        <v>1002</v>
      </c>
    </row>
    <row r="52" spans="2:13" ht="27.75" customHeight="1" x14ac:dyDescent="0.2">
      <c r="B52" s="1202"/>
      <c r="C52" s="1203"/>
      <c r="D52" s="104"/>
      <c r="E52" s="1206" t="s">
        <v>43</v>
      </c>
      <c r="F52" s="1206"/>
      <c r="G52" s="1206"/>
      <c r="H52" s="1207"/>
      <c r="I52" s="345">
        <v>8035</v>
      </c>
      <c r="J52" s="346">
        <v>8307</v>
      </c>
      <c r="K52" s="346">
        <v>7980</v>
      </c>
      <c r="L52" s="346">
        <v>7725</v>
      </c>
      <c r="M52" s="347">
        <v>7693</v>
      </c>
    </row>
    <row r="53" spans="2:13" ht="27.75" customHeight="1" thickBot="1" x14ac:dyDescent="0.25">
      <c r="B53" s="1213" t="s">
        <v>19</v>
      </c>
      <c r="C53" s="1214"/>
      <c r="D53" s="108"/>
      <c r="E53" s="1215" t="s">
        <v>44</v>
      </c>
      <c r="F53" s="1215"/>
      <c r="G53" s="1215"/>
      <c r="H53" s="1216"/>
      <c r="I53" s="348">
        <v>2098</v>
      </c>
      <c r="J53" s="349">
        <v>2230</v>
      </c>
      <c r="K53" s="349">
        <v>2520</v>
      </c>
      <c r="L53" s="349">
        <v>2382</v>
      </c>
      <c r="M53" s="350">
        <v>2170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sNExrUhEuaON6CgWLl0bn4nXr3lKAYTzp/XUokILJN+Ws7whRrJTXzpjqh4KXB5eRsWQrlJ0N4ea3bCefDbA==" saltValue="TTnBcAdcesQesIcObpuV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H62" sqref="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225" t="s">
        <v>46</v>
      </c>
      <c r="D55" s="1225"/>
      <c r="E55" s="1226"/>
      <c r="F55" s="120">
        <v>1250</v>
      </c>
      <c r="G55" s="120">
        <v>1260</v>
      </c>
      <c r="H55" s="121">
        <v>1270</v>
      </c>
    </row>
    <row r="56" spans="2:8" ht="52.5" customHeight="1" x14ac:dyDescent="0.2">
      <c r="B56" s="122"/>
      <c r="C56" s="1227" t="s">
        <v>47</v>
      </c>
      <c r="D56" s="1227"/>
      <c r="E56" s="1228"/>
      <c r="F56" s="123">
        <v>158</v>
      </c>
      <c r="G56" s="123">
        <v>159</v>
      </c>
      <c r="H56" s="124">
        <v>185</v>
      </c>
    </row>
    <row r="57" spans="2:8" ht="53.25" customHeight="1" x14ac:dyDescent="0.2">
      <c r="B57" s="122"/>
      <c r="C57" s="1229" t="s">
        <v>48</v>
      </c>
      <c r="D57" s="1229"/>
      <c r="E57" s="1230"/>
      <c r="F57" s="125">
        <v>586</v>
      </c>
      <c r="G57" s="125">
        <v>689</v>
      </c>
      <c r="H57" s="126">
        <v>782</v>
      </c>
    </row>
    <row r="58" spans="2:8" ht="45.75" customHeight="1" x14ac:dyDescent="0.2">
      <c r="B58" s="127"/>
      <c r="C58" s="1217" t="s">
        <v>554</v>
      </c>
      <c r="D58" s="1218"/>
      <c r="E58" s="1219"/>
      <c r="F58" s="128">
        <v>287</v>
      </c>
      <c r="G58" s="128">
        <v>387</v>
      </c>
      <c r="H58" s="129">
        <v>487</v>
      </c>
    </row>
    <row r="59" spans="2:8" ht="45.75" customHeight="1" x14ac:dyDescent="0.2">
      <c r="B59" s="127"/>
      <c r="C59" s="1217" t="s">
        <v>555</v>
      </c>
      <c r="D59" s="1218"/>
      <c r="E59" s="1219"/>
      <c r="F59" s="128">
        <v>182</v>
      </c>
      <c r="G59" s="128">
        <v>182</v>
      </c>
      <c r="H59" s="129">
        <v>182</v>
      </c>
    </row>
    <row r="60" spans="2:8" ht="45.75" customHeight="1" x14ac:dyDescent="0.2">
      <c r="B60" s="127"/>
      <c r="C60" s="1217" t="s">
        <v>556</v>
      </c>
      <c r="D60" s="1218"/>
      <c r="E60" s="1219"/>
      <c r="F60" s="128">
        <v>43</v>
      </c>
      <c r="G60" s="128">
        <v>43</v>
      </c>
      <c r="H60" s="129">
        <v>43</v>
      </c>
    </row>
    <row r="61" spans="2:8" ht="45.75" customHeight="1" x14ac:dyDescent="0.2">
      <c r="B61" s="127"/>
      <c r="C61" s="1217" t="s">
        <v>557</v>
      </c>
      <c r="D61" s="1218"/>
      <c r="E61" s="1219"/>
      <c r="F61" s="128">
        <v>28</v>
      </c>
      <c r="G61" s="128">
        <v>24</v>
      </c>
      <c r="H61" s="129">
        <v>24</v>
      </c>
    </row>
    <row r="62" spans="2:8" ht="45.75" customHeight="1" thickBot="1" x14ac:dyDescent="0.25">
      <c r="B62" s="130"/>
      <c r="C62" s="1220" t="s">
        <v>558</v>
      </c>
      <c r="D62" s="1221"/>
      <c r="E62" s="1222"/>
      <c r="F62" s="131">
        <v>30</v>
      </c>
      <c r="G62" s="131">
        <v>32</v>
      </c>
      <c r="H62" s="132">
        <v>22</v>
      </c>
    </row>
    <row r="63" spans="2:8" ht="52.5" customHeight="1" thickBot="1" x14ac:dyDescent="0.25">
      <c r="B63" s="133"/>
      <c r="C63" s="1223" t="s">
        <v>49</v>
      </c>
      <c r="D63" s="1223"/>
      <c r="E63" s="1224"/>
      <c r="F63" s="134">
        <v>1994</v>
      </c>
      <c r="G63" s="134">
        <v>2108</v>
      </c>
      <c r="H63" s="135">
        <v>2237</v>
      </c>
    </row>
    <row r="64" spans="2:8" ht="13.2" x14ac:dyDescent="0.2"/>
  </sheetData>
  <sheetProtection algorithmName="SHA-512" hashValue="80Aro9tcemaq/ehdNueKQipqPyXlH1KXRgZyBz1CZ039BdPRSj2dXutnjx7a1xYmo0QybysAugJ61gV2NAWNTA==" saltValue="ukmJIia5wWJAp55Xx9NK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4E744-FDEF-4AC3-93C3-FE45B62F4F54}">
  <sheetPr>
    <pageSetUpPr fitToPage="1"/>
  </sheetPr>
  <dimension ref="A1:DE85"/>
  <sheetViews>
    <sheetView showGridLines="0" topLeftCell="A40" zoomScale="85" zoomScaleNormal="85" zoomScaleSheetLayoutView="55" workbookViewId="0">
      <selection activeCell="BB40" sqref="BB40"/>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574</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4" t="s">
        <v>578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259"/>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259"/>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259"/>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259"/>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573</v>
      </c>
    </row>
    <row r="50" spans="1:109" ht="13.2" x14ac:dyDescent="0.2">
      <c r="B50" s="259"/>
      <c r="G50" s="1243"/>
      <c r="H50" s="1243"/>
      <c r="I50" s="1243"/>
      <c r="J50" s="1243"/>
      <c r="K50" s="354"/>
      <c r="L50" s="354"/>
      <c r="M50" s="353"/>
      <c r="N50" s="353"/>
      <c r="AN50" s="1244"/>
      <c r="AO50" s="1245"/>
      <c r="AP50" s="1245"/>
      <c r="AQ50" s="1245"/>
      <c r="AR50" s="1245"/>
      <c r="AS50" s="1245"/>
      <c r="AT50" s="1245"/>
      <c r="AU50" s="1245"/>
      <c r="AV50" s="1245"/>
      <c r="AW50" s="1245"/>
      <c r="AX50" s="1245"/>
      <c r="AY50" s="1245"/>
      <c r="AZ50" s="1245"/>
      <c r="BA50" s="1245"/>
      <c r="BB50" s="1245"/>
      <c r="BC50" s="1245"/>
      <c r="BD50" s="1245"/>
      <c r="BE50" s="1245"/>
      <c r="BF50" s="1245"/>
      <c r="BG50" s="1245"/>
      <c r="BH50" s="1245"/>
      <c r="BI50" s="1245"/>
      <c r="BJ50" s="1245"/>
      <c r="BK50" s="1245"/>
      <c r="BL50" s="1245"/>
      <c r="BM50" s="1245"/>
      <c r="BN50" s="1245"/>
      <c r="BO50" s="1246"/>
      <c r="BP50" s="1231" t="s">
        <v>526</v>
      </c>
      <c r="BQ50" s="1231"/>
      <c r="BR50" s="1231"/>
      <c r="BS50" s="1231"/>
      <c r="BT50" s="1231"/>
      <c r="BU50" s="1231"/>
      <c r="BV50" s="1231"/>
      <c r="BW50" s="1231"/>
      <c r="BX50" s="1231" t="s">
        <v>527</v>
      </c>
      <c r="BY50" s="1231"/>
      <c r="BZ50" s="1231"/>
      <c r="CA50" s="1231"/>
      <c r="CB50" s="1231"/>
      <c r="CC50" s="1231"/>
      <c r="CD50" s="1231"/>
      <c r="CE50" s="1231"/>
      <c r="CF50" s="1231" t="s">
        <v>528</v>
      </c>
      <c r="CG50" s="1231"/>
      <c r="CH50" s="1231"/>
      <c r="CI50" s="1231"/>
      <c r="CJ50" s="1231"/>
      <c r="CK50" s="1231"/>
      <c r="CL50" s="1231"/>
      <c r="CM50" s="1231"/>
      <c r="CN50" s="1231" t="s">
        <v>529</v>
      </c>
      <c r="CO50" s="1231"/>
      <c r="CP50" s="1231"/>
      <c r="CQ50" s="1231"/>
      <c r="CR50" s="1231"/>
      <c r="CS50" s="1231"/>
      <c r="CT50" s="1231"/>
      <c r="CU50" s="1231"/>
      <c r="CV50" s="1231" t="s">
        <v>530</v>
      </c>
      <c r="CW50" s="1231"/>
      <c r="CX50" s="1231"/>
      <c r="CY50" s="1231"/>
      <c r="CZ50" s="1231"/>
      <c r="DA50" s="1231"/>
      <c r="DB50" s="1231"/>
      <c r="DC50" s="1231"/>
    </row>
    <row r="51" spans="1:109" ht="13.5" customHeight="1" x14ac:dyDescent="0.2">
      <c r="B51" s="259"/>
      <c r="G51" s="1233"/>
      <c r="H51" s="1233"/>
      <c r="I51" s="1247"/>
      <c r="J51" s="1247"/>
      <c r="K51" s="1248"/>
      <c r="L51" s="1248"/>
      <c r="M51" s="1248"/>
      <c r="N51" s="1248"/>
      <c r="AM51" s="352"/>
      <c r="AN51" s="1249" t="s">
        <v>572</v>
      </c>
      <c r="AO51" s="1249"/>
      <c r="AP51" s="1249"/>
      <c r="AQ51" s="1249"/>
      <c r="AR51" s="1249"/>
      <c r="AS51" s="1249"/>
      <c r="AT51" s="1249"/>
      <c r="AU51" s="1249"/>
      <c r="AV51" s="1249"/>
      <c r="AW51" s="1249"/>
      <c r="AX51" s="1249"/>
      <c r="AY51" s="1249"/>
      <c r="AZ51" s="1249"/>
      <c r="BA51" s="1249"/>
      <c r="BB51" s="1249" t="s">
        <v>570</v>
      </c>
      <c r="BC51" s="1249"/>
      <c r="BD51" s="1249"/>
      <c r="BE51" s="1249"/>
      <c r="BF51" s="1249"/>
      <c r="BG51" s="1249"/>
      <c r="BH51" s="1249"/>
      <c r="BI51" s="1249"/>
      <c r="BJ51" s="1249"/>
      <c r="BK51" s="1249"/>
      <c r="BL51" s="1249"/>
      <c r="BM51" s="1249"/>
      <c r="BN51" s="1249"/>
      <c r="BO51" s="1249"/>
      <c r="BP51" s="1232">
        <v>48.2</v>
      </c>
      <c r="BQ51" s="1232"/>
      <c r="BR51" s="1232"/>
      <c r="BS51" s="1232"/>
      <c r="BT51" s="1232"/>
      <c r="BU51" s="1232"/>
      <c r="BV51" s="1232"/>
      <c r="BW51" s="1232"/>
      <c r="BX51" s="1232">
        <v>49.4</v>
      </c>
      <c r="BY51" s="1232"/>
      <c r="BZ51" s="1232"/>
      <c r="CA51" s="1232"/>
      <c r="CB51" s="1232"/>
      <c r="CC51" s="1232"/>
      <c r="CD51" s="1232"/>
      <c r="CE51" s="1232"/>
      <c r="CF51" s="1232">
        <v>52.1</v>
      </c>
      <c r="CG51" s="1232"/>
      <c r="CH51" s="1232"/>
      <c r="CI51" s="1232"/>
      <c r="CJ51" s="1232"/>
      <c r="CK51" s="1232"/>
      <c r="CL51" s="1232"/>
      <c r="CM51" s="1232"/>
      <c r="CN51" s="1232">
        <v>50.6</v>
      </c>
      <c r="CO51" s="1232"/>
      <c r="CP51" s="1232"/>
      <c r="CQ51" s="1232"/>
      <c r="CR51" s="1232"/>
      <c r="CS51" s="1232"/>
      <c r="CT51" s="1232"/>
      <c r="CU51" s="1232"/>
      <c r="CV51" s="1232">
        <v>45.3</v>
      </c>
      <c r="CW51" s="1232"/>
      <c r="CX51" s="1232"/>
      <c r="CY51" s="1232"/>
      <c r="CZ51" s="1232"/>
      <c r="DA51" s="1232"/>
      <c r="DB51" s="1232"/>
      <c r="DC51" s="1232"/>
    </row>
    <row r="52" spans="1:109" ht="13.2" x14ac:dyDescent="0.2">
      <c r="B52" s="259"/>
      <c r="G52" s="1233"/>
      <c r="H52" s="1233"/>
      <c r="I52" s="1247"/>
      <c r="J52" s="1247"/>
      <c r="K52" s="1248"/>
      <c r="L52" s="1248"/>
      <c r="M52" s="1248"/>
      <c r="N52" s="1248"/>
      <c r="AM52" s="352"/>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ht="13.2" x14ac:dyDescent="0.2">
      <c r="A53" s="360"/>
      <c r="B53" s="259"/>
      <c r="G53" s="1233"/>
      <c r="H53" s="1233"/>
      <c r="I53" s="1243"/>
      <c r="J53" s="1243"/>
      <c r="K53" s="1248"/>
      <c r="L53" s="1248"/>
      <c r="M53" s="1248"/>
      <c r="N53" s="1248"/>
      <c r="AM53" s="352"/>
      <c r="AN53" s="1249"/>
      <c r="AO53" s="1249"/>
      <c r="AP53" s="1249"/>
      <c r="AQ53" s="1249"/>
      <c r="AR53" s="1249"/>
      <c r="AS53" s="1249"/>
      <c r="AT53" s="1249"/>
      <c r="AU53" s="1249"/>
      <c r="AV53" s="1249"/>
      <c r="AW53" s="1249"/>
      <c r="AX53" s="1249"/>
      <c r="AY53" s="1249"/>
      <c r="AZ53" s="1249"/>
      <c r="BA53" s="1249"/>
      <c r="BB53" s="1249" t="s">
        <v>576</v>
      </c>
      <c r="BC53" s="1249"/>
      <c r="BD53" s="1249"/>
      <c r="BE53" s="1249"/>
      <c r="BF53" s="1249"/>
      <c r="BG53" s="1249"/>
      <c r="BH53" s="1249"/>
      <c r="BI53" s="1249"/>
      <c r="BJ53" s="1249"/>
      <c r="BK53" s="1249"/>
      <c r="BL53" s="1249"/>
      <c r="BM53" s="1249"/>
      <c r="BN53" s="1249"/>
      <c r="BO53" s="1249"/>
      <c r="BP53" s="1232">
        <v>66.400000000000006</v>
      </c>
      <c r="BQ53" s="1232"/>
      <c r="BR53" s="1232"/>
      <c r="BS53" s="1232"/>
      <c r="BT53" s="1232"/>
      <c r="BU53" s="1232"/>
      <c r="BV53" s="1232"/>
      <c r="BW53" s="1232"/>
      <c r="BX53" s="1232">
        <v>67.2</v>
      </c>
      <c r="BY53" s="1232"/>
      <c r="BZ53" s="1232"/>
      <c r="CA53" s="1232"/>
      <c r="CB53" s="1232"/>
      <c r="CC53" s="1232"/>
      <c r="CD53" s="1232"/>
      <c r="CE53" s="1232"/>
      <c r="CF53" s="1232">
        <v>65.7</v>
      </c>
      <c r="CG53" s="1232"/>
      <c r="CH53" s="1232"/>
      <c r="CI53" s="1232"/>
      <c r="CJ53" s="1232"/>
      <c r="CK53" s="1232"/>
      <c r="CL53" s="1232"/>
      <c r="CM53" s="1232"/>
      <c r="CN53" s="1232">
        <v>66.2</v>
      </c>
      <c r="CO53" s="1232"/>
      <c r="CP53" s="1232"/>
      <c r="CQ53" s="1232"/>
      <c r="CR53" s="1232"/>
      <c r="CS53" s="1232"/>
      <c r="CT53" s="1232"/>
      <c r="CU53" s="1232"/>
      <c r="CV53" s="1232">
        <v>66.599999999999994</v>
      </c>
      <c r="CW53" s="1232"/>
      <c r="CX53" s="1232"/>
      <c r="CY53" s="1232"/>
      <c r="CZ53" s="1232"/>
      <c r="DA53" s="1232"/>
      <c r="DB53" s="1232"/>
      <c r="DC53" s="1232"/>
    </row>
    <row r="54" spans="1:109" ht="13.2" x14ac:dyDescent="0.2">
      <c r="A54" s="360"/>
      <c r="B54" s="259"/>
      <c r="G54" s="1233"/>
      <c r="H54" s="1233"/>
      <c r="I54" s="1243"/>
      <c r="J54" s="1243"/>
      <c r="K54" s="1248"/>
      <c r="L54" s="1248"/>
      <c r="M54" s="1248"/>
      <c r="N54" s="1248"/>
      <c r="AM54" s="352"/>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ht="13.2" x14ac:dyDescent="0.2">
      <c r="A55" s="360"/>
      <c r="B55" s="259"/>
      <c r="G55" s="1243"/>
      <c r="H55" s="1243"/>
      <c r="I55" s="1243"/>
      <c r="J55" s="1243"/>
      <c r="K55" s="1248"/>
      <c r="L55" s="1248"/>
      <c r="M55" s="1248"/>
      <c r="N55" s="1248"/>
      <c r="AN55" s="1231" t="s">
        <v>571</v>
      </c>
      <c r="AO55" s="1231"/>
      <c r="AP55" s="1231"/>
      <c r="AQ55" s="1231"/>
      <c r="AR55" s="1231"/>
      <c r="AS55" s="1231"/>
      <c r="AT55" s="1231"/>
      <c r="AU55" s="1231"/>
      <c r="AV55" s="1231"/>
      <c r="AW55" s="1231"/>
      <c r="AX55" s="1231"/>
      <c r="AY55" s="1231"/>
      <c r="AZ55" s="1231"/>
      <c r="BA55" s="1231"/>
      <c r="BB55" s="1249" t="s">
        <v>570</v>
      </c>
      <c r="BC55" s="1249"/>
      <c r="BD55" s="1249"/>
      <c r="BE55" s="1249"/>
      <c r="BF55" s="1249"/>
      <c r="BG55" s="1249"/>
      <c r="BH55" s="1249"/>
      <c r="BI55" s="1249"/>
      <c r="BJ55" s="1249"/>
      <c r="BK55" s="1249"/>
      <c r="BL55" s="1249"/>
      <c r="BM55" s="1249"/>
      <c r="BN55" s="1249"/>
      <c r="BO55" s="1249"/>
      <c r="BP55" s="1232">
        <v>20.3</v>
      </c>
      <c r="BQ55" s="1232"/>
      <c r="BR55" s="1232"/>
      <c r="BS55" s="1232"/>
      <c r="BT55" s="1232"/>
      <c r="BU55" s="1232"/>
      <c r="BV55" s="1232"/>
      <c r="BW55" s="1232"/>
      <c r="BX55" s="1232">
        <v>15.5</v>
      </c>
      <c r="BY55" s="1232"/>
      <c r="BZ55" s="1232"/>
      <c r="CA55" s="1232"/>
      <c r="CB55" s="1232"/>
      <c r="CC55" s="1232"/>
      <c r="CD55" s="1232"/>
      <c r="CE55" s="1232"/>
      <c r="CF55" s="1232">
        <v>4.5999999999999996</v>
      </c>
      <c r="CG55" s="1232"/>
      <c r="CH55" s="1232"/>
      <c r="CI55" s="1232"/>
      <c r="CJ55" s="1232"/>
      <c r="CK55" s="1232"/>
      <c r="CL55" s="1232"/>
      <c r="CM55" s="1232"/>
      <c r="CN55" s="1232">
        <v>1.6</v>
      </c>
      <c r="CO55" s="1232"/>
      <c r="CP55" s="1232"/>
      <c r="CQ55" s="1232"/>
      <c r="CR55" s="1232"/>
      <c r="CS55" s="1232"/>
      <c r="CT55" s="1232"/>
      <c r="CU55" s="1232"/>
      <c r="CV55" s="1232">
        <v>0</v>
      </c>
      <c r="CW55" s="1232"/>
      <c r="CX55" s="1232"/>
      <c r="CY55" s="1232"/>
      <c r="CZ55" s="1232"/>
      <c r="DA55" s="1232"/>
      <c r="DB55" s="1232"/>
      <c r="DC55" s="1232"/>
    </row>
    <row r="56" spans="1:109" ht="13.2" x14ac:dyDescent="0.2">
      <c r="A56" s="360"/>
      <c r="B56" s="259"/>
      <c r="G56" s="1243"/>
      <c r="H56" s="1243"/>
      <c r="I56" s="1243"/>
      <c r="J56" s="1243"/>
      <c r="K56" s="1248"/>
      <c r="L56" s="1248"/>
      <c r="M56" s="1248"/>
      <c r="N56" s="1248"/>
      <c r="AN56" s="1231"/>
      <c r="AO56" s="1231"/>
      <c r="AP56" s="1231"/>
      <c r="AQ56" s="1231"/>
      <c r="AR56" s="1231"/>
      <c r="AS56" s="1231"/>
      <c r="AT56" s="1231"/>
      <c r="AU56" s="1231"/>
      <c r="AV56" s="1231"/>
      <c r="AW56" s="1231"/>
      <c r="AX56" s="1231"/>
      <c r="AY56" s="1231"/>
      <c r="AZ56" s="1231"/>
      <c r="BA56" s="1231"/>
      <c r="BB56" s="1249"/>
      <c r="BC56" s="1249"/>
      <c r="BD56" s="1249"/>
      <c r="BE56" s="1249"/>
      <c r="BF56" s="1249"/>
      <c r="BG56" s="1249"/>
      <c r="BH56" s="1249"/>
      <c r="BI56" s="1249"/>
      <c r="BJ56" s="1249"/>
      <c r="BK56" s="1249"/>
      <c r="BL56" s="1249"/>
      <c r="BM56" s="1249"/>
      <c r="BN56" s="1249"/>
      <c r="BO56" s="1249"/>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360" customFormat="1" ht="13.2" x14ac:dyDescent="0.2">
      <c r="B57" s="365"/>
      <c r="G57" s="1243"/>
      <c r="H57" s="1243"/>
      <c r="I57" s="1250"/>
      <c r="J57" s="1250"/>
      <c r="K57" s="1248"/>
      <c r="L57" s="1248"/>
      <c r="M57" s="1248"/>
      <c r="N57" s="1248"/>
      <c r="AM57" s="255"/>
      <c r="AN57" s="1231"/>
      <c r="AO57" s="1231"/>
      <c r="AP57" s="1231"/>
      <c r="AQ57" s="1231"/>
      <c r="AR57" s="1231"/>
      <c r="AS57" s="1231"/>
      <c r="AT57" s="1231"/>
      <c r="AU57" s="1231"/>
      <c r="AV57" s="1231"/>
      <c r="AW57" s="1231"/>
      <c r="AX57" s="1231"/>
      <c r="AY57" s="1231"/>
      <c r="AZ57" s="1231"/>
      <c r="BA57" s="1231"/>
      <c r="BB57" s="1249" t="s">
        <v>576</v>
      </c>
      <c r="BC57" s="1249"/>
      <c r="BD57" s="1249"/>
      <c r="BE57" s="1249"/>
      <c r="BF57" s="1249"/>
      <c r="BG57" s="1249"/>
      <c r="BH57" s="1249"/>
      <c r="BI57" s="1249"/>
      <c r="BJ57" s="1249"/>
      <c r="BK57" s="1249"/>
      <c r="BL57" s="1249"/>
      <c r="BM57" s="1249"/>
      <c r="BN57" s="1249"/>
      <c r="BO57" s="1249"/>
      <c r="BP57" s="1232">
        <v>60.4</v>
      </c>
      <c r="BQ57" s="1232"/>
      <c r="BR57" s="1232"/>
      <c r="BS57" s="1232"/>
      <c r="BT57" s="1232"/>
      <c r="BU57" s="1232"/>
      <c r="BV57" s="1232"/>
      <c r="BW57" s="1232"/>
      <c r="BX57" s="1232">
        <v>61.5</v>
      </c>
      <c r="BY57" s="1232"/>
      <c r="BZ57" s="1232"/>
      <c r="CA57" s="1232"/>
      <c r="CB57" s="1232"/>
      <c r="CC57" s="1232"/>
      <c r="CD57" s="1232"/>
      <c r="CE57" s="1232"/>
      <c r="CF57" s="1232">
        <v>61.3</v>
      </c>
      <c r="CG57" s="1232"/>
      <c r="CH57" s="1232"/>
      <c r="CI57" s="1232"/>
      <c r="CJ57" s="1232"/>
      <c r="CK57" s="1232"/>
      <c r="CL57" s="1232"/>
      <c r="CM57" s="1232"/>
      <c r="CN57" s="1232">
        <v>62.4</v>
      </c>
      <c r="CO57" s="1232"/>
      <c r="CP57" s="1232"/>
      <c r="CQ57" s="1232"/>
      <c r="CR57" s="1232"/>
      <c r="CS57" s="1232"/>
      <c r="CT57" s="1232"/>
      <c r="CU57" s="1232"/>
      <c r="CV57" s="1232">
        <v>63.5</v>
      </c>
      <c r="CW57" s="1232"/>
      <c r="CX57" s="1232"/>
      <c r="CY57" s="1232"/>
      <c r="CZ57" s="1232"/>
      <c r="DA57" s="1232"/>
      <c r="DB57" s="1232"/>
      <c r="DC57" s="1232"/>
      <c r="DD57" s="370"/>
      <c r="DE57" s="365"/>
    </row>
    <row r="58" spans="1:109" s="360" customFormat="1" ht="13.2" x14ac:dyDescent="0.2">
      <c r="A58" s="255"/>
      <c r="B58" s="365"/>
      <c r="G58" s="1243"/>
      <c r="H58" s="1243"/>
      <c r="I58" s="1250"/>
      <c r="J58" s="1250"/>
      <c r="K58" s="1248"/>
      <c r="L58" s="1248"/>
      <c r="M58" s="1248"/>
      <c r="N58" s="1248"/>
      <c r="AM58" s="255"/>
      <c r="AN58" s="1231"/>
      <c r="AO58" s="1231"/>
      <c r="AP58" s="1231"/>
      <c r="AQ58" s="1231"/>
      <c r="AR58" s="1231"/>
      <c r="AS58" s="1231"/>
      <c r="AT58" s="1231"/>
      <c r="AU58" s="1231"/>
      <c r="AV58" s="1231"/>
      <c r="AW58" s="1231"/>
      <c r="AX58" s="1231"/>
      <c r="AY58" s="1231"/>
      <c r="AZ58" s="1231"/>
      <c r="BA58" s="1231"/>
      <c r="BB58" s="1249"/>
      <c r="BC58" s="1249"/>
      <c r="BD58" s="1249"/>
      <c r="BE58" s="1249"/>
      <c r="BF58" s="1249"/>
      <c r="BG58" s="1249"/>
      <c r="BH58" s="1249"/>
      <c r="BI58" s="1249"/>
      <c r="BJ58" s="1249"/>
      <c r="BK58" s="1249"/>
      <c r="BL58" s="1249"/>
      <c r="BM58" s="1249"/>
      <c r="BN58" s="1249"/>
      <c r="BO58" s="1249"/>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575</v>
      </c>
    </row>
    <row r="64" spans="1:109" ht="13.2" x14ac:dyDescent="0.2">
      <c r="B64" s="259"/>
      <c r="G64" s="361"/>
      <c r="I64" s="363"/>
      <c r="J64" s="363"/>
      <c r="K64" s="363"/>
      <c r="L64" s="363"/>
      <c r="M64" s="363"/>
      <c r="N64" s="362"/>
      <c r="AM64" s="361"/>
      <c r="AN64" s="361" t="s">
        <v>574</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34" t="s">
        <v>579</v>
      </c>
      <c r="AO65" s="1252"/>
      <c r="AP65" s="1252"/>
      <c r="AQ65" s="1252"/>
      <c r="AR65" s="1252"/>
      <c r="AS65" s="1252"/>
      <c r="AT65" s="1252"/>
      <c r="AU65" s="1252"/>
      <c r="AV65" s="1252"/>
      <c r="AW65" s="1252"/>
      <c r="AX65" s="1252"/>
      <c r="AY65" s="1252"/>
      <c r="AZ65" s="1252"/>
      <c r="BA65" s="1252"/>
      <c r="BB65" s="1252"/>
      <c r="BC65" s="1252"/>
      <c r="BD65" s="1252"/>
      <c r="BE65" s="1252"/>
      <c r="BF65" s="1252"/>
      <c r="BG65" s="1252"/>
      <c r="BH65" s="1252"/>
      <c r="BI65" s="1252"/>
      <c r="BJ65" s="1252"/>
      <c r="BK65" s="1252"/>
      <c r="BL65" s="1252"/>
      <c r="BM65" s="1252"/>
      <c r="BN65" s="1252"/>
      <c r="BO65" s="1252"/>
      <c r="BP65" s="1252"/>
      <c r="BQ65" s="1252"/>
      <c r="BR65" s="1252"/>
      <c r="BS65" s="1252"/>
      <c r="BT65" s="1252"/>
      <c r="BU65" s="1252"/>
      <c r="BV65" s="1252"/>
      <c r="BW65" s="1252"/>
      <c r="BX65" s="1252"/>
      <c r="BY65" s="1252"/>
      <c r="BZ65" s="1252"/>
      <c r="CA65" s="1252"/>
      <c r="CB65" s="1252"/>
      <c r="CC65" s="1252"/>
      <c r="CD65" s="1252"/>
      <c r="CE65" s="1252"/>
      <c r="CF65" s="1252"/>
      <c r="CG65" s="1252"/>
      <c r="CH65" s="1252"/>
      <c r="CI65" s="1252"/>
      <c r="CJ65" s="1252"/>
      <c r="CK65" s="1252"/>
      <c r="CL65" s="1252"/>
      <c r="CM65" s="1252"/>
      <c r="CN65" s="1252"/>
      <c r="CO65" s="1252"/>
      <c r="CP65" s="1252"/>
      <c r="CQ65" s="1252"/>
      <c r="CR65" s="1252"/>
      <c r="CS65" s="1252"/>
      <c r="CT65" s="1252"/>
      <c r="CU65" s="1252"/>
      <c r="CV65" s="1252"/>
      <c r="CW65" s="1252"/>
      <c r="CX65" s="1252"/>
      <c r="CY65" s="1252"/>
      <c r="CZ65" s="1252"/>
      <c r="DA65" s="1252"/>
      <c r="DB65" s="1252"/>
      <c r="DC65" s="1253"/>
    </row>
    <row r="66" spans="2:107" ht="13.2" x14ac:dyDescent="0.2">
      <c r="B66" s="259"/>
      <c r="AN66" s="1254"/>
      <c r="AO66" s="1255"/>
      <c r="AP66" s="1255"/>
      <c r="AQ66" s="1255"/>
      <c r="AR66" s="1255"/>
      <c r="AS66" s="1255"/>
      <c r="AT66" s="1255"/>
      <c r="AU66" s="1255"/>
      <c r="AV66" s="1255"/>
      <c r="AW66" s="1255"/>
      <c r="AX66" s="1255"/>
      <c r="AY66" s="1255"/>
      <c r="AZ66" s="1255"/>
      <c r="BA66" s="1255"/>
      <c r="BB66" s="1255"/>
      <c r="BC66" s="1255"/>
      <c r="BD66" s="1255"/>
      <c r="BE66" s="1255"/>
      <c r="BF66" s="1255"/>
      <c r="BG66" s="1255"/>
      <c r="BH66" s="1255"/>
      <c r="BI66" s="1255"/>
      <c r="BJ66" s="1255"/>
      <c r="BK66" s="1255"/>
      <c r="BL66" s="1255"/>
      <c r="BM66" s="1255"/>
      <c r="BN66" s="1255"/>
      <c r="BO66" s="1255"/>
      <c r="BP66" s="1255"/>
      <c r="BQ66" s="1255"/>
      <c r="BR66" s="1255"/>
      <c r="BS66" s="1255"/>
      <c r="BT66" s="1255"/>
      <c r="BU66" s="1255"/>
      <c r="BV66" s="1255"/>
      <c r="BW66" s="1255"/>
      <c r="BX66" s="1255"/>
      <c r="BY66" s="1255"/>
      <c r="BZ66" s="1255"/>
      <c r="CA66" s="1255"/>
      <c r="CB66" s="1255"/>
      <c r="CC66" s="1255"/>
      <c r="CD66" s="1255"/>
      <c r="CE66" s="1255"/>
      <c r="CF66" s="1255"/>
      <c r="CG66" s="1255"/>
      <c r="CH66" s="1255"/>
      <c r="CI66" s="1255"/>
      <c r="CJ66" s="1255"/>
      <c r="CK66" s="1255"/>
      <c r="CL66" s="1255"/>
      <c r="CM66" s="1255"/>
      <c r="CN66" s="1255"/>
      <c r="CO66" s="1255"/>
      <c r="CP66" s="1255"/>
      <c r="CQ66" s="1255"/>
      <c r="CR66" s="1255"/>
      <c r="CS66" s="1255"/>
      <c r="CT66" s="1255"/>
      <c r="CU66" s="1255"/>
      <c r="CV66" s="1255"/>
      <c r="CW66" s="1255"/>
      <c r="CX66" s="1255"/>
      <c r="CY66" s="1255"/>
      <c r="CZ66" s="1255"/>
      <c r="DA66" s="1255"/>
      <c r="DB66" s="1255"/>
      <c r="DC66" s="1256"/>
    </row>
    <row r="67" spans="2:107" ht="13.2" x14ac:dyDescent="0.2">
      <c r="B67" s="259"/>
      <c r="AN67" s="1254"/>
      <c r="AO67" s="1255"/>
      <c r="AP67" s="1255"/>
      <c r="AQ67" s="1255"/>
      <c r="AR67" s="1255"/>
      <c r="AS67" s="1255"/>
      <c r="AT67" s="1255"/>
      <c r="AU67" s="1255"/>
      <c r="AV67" s="1255"/>
      <c r="AW67" s="1255"/>
      <c r="AX67" s="1255"/>
      <c r="AY67" s="1255"/>
      <c r="AZ67" s="1255"/>
      <c r="BA67" s="1255"/>
      <c r="BB67" s="1255"/>
      <c r="BC67" s="1255"/>
      <c r="BD67" s="1255"/>
      <c r="BE67" s="1255"/>
      <c r="BF67" s="1255"/>
      <c r="BG67" s="1255"/>
      <c r="BH67" s="1255"/>
      <c r="BI67" s="1255"/>
      <c r="BJ67" s="1255"/>
      <c r="BK67" s="1255"/>
      <c r="BL67" s="1255"/>
      <c r="BM67" s="1255"/>
      <c r="BN67" s="1255"/>
      <c r="BO67" s="1255"/>
      <c r="BP67" s="1255"/>
      <c r="BQ67" s="1255"/>
      <c r="BR67" s="1255"/>
      <c r="BS67" s="1255"/>
      <c r="BT67" s="1255"/>
      <c r="BU67" s="1255"/>
      <c r="BV67" s="1255"/>
      <c r="BW67" s="1255"/>
      <c r="BX67" s="1255"/>
      <c r="BY67" s="1255"/>
      <c r="BZ67" s="1255"/>
      <c r="CA67" s="1255"/>
      <c r="CB67" s="1255"/>
      <c r="CC67" s="1255"/>
      <c r="CD67" s="1255"/>
      <c r="CE67" s="1255"/>
      <c r="CF67" s="1255"/>
      <c r="CG67" s="1255"/>
      <c r="CH67" s="1255"/>
      <c r="CI67" s="1255"/>
      <c r="CJ67" s="1255"/>
      <c r="CK67" s="1255"/>
      <c r="CL67" s="1255"/>
      <c r="CM67" s="1255"/>
      <c r="CN67" s="1255"/>
      <c r="CO67" s="1255"/>
      <c r="CP67" s="1255"/>
      <c r="CQ67" s="1255"/>
      <c r="CR67" s="1255"/>
      <c r="CS67" s="1255"/>
      <c r="CT67" s="1255"/>
      <c r="CU67" s="1255"/>
      <c r="CV67" s="1255"/>
      <c r="CW67" s="1255"/>
      <c r="CX67" s="1255"/>
      <c r="CY67" s="1255"/>
      <c r="CZ67" s="1255"/>
      <c r="DA67" s="1255"/>
      <c r="DB67" s="1255"/>
      <c r="DC67" s="1256"/>
    </row>
    <row r="68" spans="2:107" ht="13.2" x14ac:dyDescent="0.2">
      <c r="B68" s="259"/>
      <c r="AN68" s="1254"/>
      <c r="AO68" s="1255"/>
      <c r="AP68" s="1255"/>
      <c r="AQ68" s="1255"/>
      <c r="AR68" s="1255"/>
      <c r="AS68" s="1255"/>
      <c r="AT68" s="1255"/>
      <c r="AU68" s="1255"/>
      <c r="AV68" s="1255"/>
      <c r="AW68" s="1255"/>
      <c r="AX68" s="1255"/>
      <c r="AY68" s="1255"/>
      <c r="AZ68" s="1255"/>
      <c r="BA68" s="1255"/>
      <c r="BB68" s="1255"/>
      <c r="BC68" s="1255"/>
      <c r="BD68" s="1255"/>
      <c r="BE68" s="1255"/>
      <c r="BF68" s="1255"/>
      <c r="BG68" s="1255"/>
      <c r="BH68" s="1255"/>
      <c r="BI68" s="1255"/>
      <c r="BJ68" s="1255"/>
      <c r="BK68" s="1255"/>
      <c r="BL68" s="1255"/>
      <c r="BM68" s="1255"/>
      <c r="BN68" s="1255"/>
      <c r="BO68" s="1255"/>
      <c r="BP68" s="1255"/>
      <c r="BQ68" s="1255"/>
      <c r="BR68" s="1255"/>
      <c r="BS68" s="1255"/>
      <c r="BT68" s="1255"/>
      <c r="BU68" s="1255"/>
      <c r="BV68" s="1255"/>
      <c r="BW68" s="1255"/>
      <c r="BX68" s="1255"/>
      <c r="BY68" s="1255"/>
      <c r="BZ68" s="1255"/>
      <c r="CA68" s="1255"/>
      <c r="CB68" s="1255"/>
      <c r="CC68" s="1255"/>
      <c r="CD68" s="1255"/>
      <c r="CE68" s="1255"/>
      <c r="CF68" s="1255"/>
      <c r="CG68" s="1255"/>
      <c r="CH68" s="1255"/>
      <c r="CI68" s="1255"/>
      <c r="CJ68" s="1255"/>
      <c r="CK68" s="1255"/>
      <c r="CL68" s="1255"/>
      <c r="CM68" s="1255"/>
      <c r="CN68" s="1255"/>
      <c r="CO68" s="1255"/>
      <c r="CP68" s="1255"/>
      <c r="CQ68" s="1255"/>
      <c r="CR68" s="1255"/>
      <c r="CS68" s="1255"/>
      <c r="CT68" s="1255"/>
      <c r="CU68" s="1255"/>
      <c r="CV68" s="1255"/>
      <c r="CW68" s="1255"/>
      <c r="CX68" s="1255"/>
      <c r="CY68" s="1255"/>
      <c r="CZ68" s="1255"/>
      <c r="DA68" s="1255"/>
      <c r="DB68" s="1255"/>
      <c r="DC68" s="1256"/>
    </row>
    <row r="69" spans="2:107" ht="13.2" x14ac:dyDescent="0.2">
      <c r="B69" s="259"/>
      <c r="AN69" s="1257"/>
      <c r="AO69" s="1258"/>
      <c r="AP69" s="1258"/>
      <c r="AQ69" s="1258"/>
      <c r="AR69" s="1258"/>
      <c r="AS69" s="1258"/>
      <c r="AT69" s="1258"/>
      <c r="AU69" s="1258"/>
      <c r="AV69" s="1258"/>
      <c r="AW69" s="1258"/>
      <c r="AX69" s="1258"/>
      <c r="AY69" s="1258"/>
      <c r="AZ69" s="1258"/>
      <c r="BA69" s="1258"/>
      <c r="BB69" s="1258"/>
      <c r="BC69" s="1258"/>
      <c r="BD69" s="1258"/>
      <c r="BE69" s="1258"/>
      <c r="BF69" s="1258"/>
      <c r="BG69" s="1258"/>
      <c r="BH69" s="1258"/>
      <c r="BI69" s="1258"/>
      <c r="BJ69" s="1258"/>
      <c r="BK69" s="1258"/>
      <c r="BL69" s="1258"/>
      <c r="BM69" s="1258"/>
      <c r="BN69" s="1258"/>
      <c r="BO69" s="1258"/>
      <c r="BP69" s="1258"/>
      <c r="BQ69" s="1258"/>
      <c r="BR69" s="1258"/>
      <c r="BS69" s="1258"/>
      <c r="BT69" s="1258"/>
      <c r="BU69" s="1258"/>
      <c r="BV69" s="1258"/>
      <c r="BW69" s="1258"/>
      <c r="BX69" s="1258"/>
      <c r="BY69" s="1258"/>
      <c r="BZ69" s="1258"/>
      <c r="CA69" s="1258"/>
      <c r="CB69" s="1258"/>
      <c r="CC69" s="1258"/>
      <c r="CD69" s="1258"/>
      <c r="CE69" s="1258"/>
      <c r="CF69" s="1258"/>
      <c r="CG69" s="1258"/>
      <c r="CH69" s="1258"/>
      <c r="CI69" s="1258"/>
      <c r="CJ69" s="1258"/>
      <c r="CK69" s="1258"/>
      <c r="CL69" s="1258"/>
      <c r="CM69" s="1258"/>
      <c r="CN69" s="1258"/>
      <c r="CO69" s="1258"/>
      <c r="CP69" s="1258"/>
      <c r="CQ69" s="1258"/>
      <c r="CR69" s="1258"/>
      <c r="CS69" s="1258"/>
      <c r="CT69" s="1258"/>
      <c r="CU69" s="1258"/>
      <c r="CV69" s="1258"/>
      <c r="CW69" s="1258"/>
      <c r="CX69" s="1258"/>
      <c r="CY69" s="1258"/>
      <c r="CZ69" s="1258"/>
      <c r="DA69" s="1258"/>
      <c r="DB69" s="1258"/>
      <c r="DC69" s="1259"/>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573</v>
      </c>
    </row>
    <row r="72" spans="2:107" ht="13.2" x14ac:dyDescent="0.2">
      <c r="B72" s="259"/>
      <c r="G72" s="1243"/>
      <c r="H72" s="1243"/>
      <c r="I72" s="1243"/>
      <c r="J72" s="1243"/>
      <c r="K72" s="354"/>
      <c r="L72" s="354"/>
      <c r="M72" s="353"/>
      <c r="N72" s="353"/>
      <c r="AN72" s="1244"/>
      <c r="AO72" s="1245"/>
      <c r="AP72" s="1245"/>
      <c r="AQ72" s="1245"/>
      <c r="AR72" s="1245"/>
      <c r="AS72" s="1245"/>
      <c r="AT72" s="1245"/>
      <c r="AU72" s="1245"/>
      <c r="AV72" s="1245"/>
      <c r="AW72" s="1245"/>
      <c r="AX72" s="1245"/>
      <c r="AY72" s="1245"/>
      <c r="AZ72" s="1245"/>
      <c r="BA72" s="1245"/>
      <c r="BB72" s="1245"/>
      <c r="BC72" s="1245"/>
      <c r="BD72" s="1245"/>
      <c r="BE72" s="1245"/>
      <c r="BF72" s="1245"/>
      <c r="BG72" s="1245"/>
      <c r="BH72" s="1245"/>
      <c r="BI72" s="1245"/>
      <c r="BJ72" s="1245"/>
      <c r="BK72" s="1245"/>
      <c r="BL72" s="1245"/>
      <c r="BM72" s="1245"/>
      <c r="BN72" s="1245"/>
      <c r="BO72" s="1246"/>
      <c r="BP72" s="1231" t="s">
        <v>526</v>
      </c>
      <c r="BQ72" s="1231"/>
      <c r="BR72" s="1231"/>
      <c r="BS72" s="1231"/>
      <c r="BT72" s="1231"/>
      <c r="BU72" s="1231"/>
      <c r="BV72" s="1231"/>
      <c r="BW72" s="1231"/>
      <c r="BX72" s="1231" t="s">
        <v>527</v>
      </c>
      <c r="BY72" s="1231"/>
      <c r="BZ72" s="1231"/>
      <c r="CA72" s="1231"/>
      <c r="CB72" s="1231"/>
      <c r="CC72" s="1231"/>
      <c r="CD72" s="1231"/>
      <c r="CE72" s="1231"/>
      <c r="CF72" s="1231" t="s">
        <v>528</v>
      </c>
      <c r="CG72" s="1231"/>
      <c r="CH72" s="1231"/>
      <c r="CI72" s="1231"/>
      <c r="CJ72" s="1231"/>
      <c r="CK72" s="1231"/>
      <c r="CL72" s="1231"/>
      <c r="CM72" s="1231"/>
      <c r="CN72" s="1231" t="s">
        <v>529</v>
      </c>
      <c r="CO72" s="1231"/>
      <c r="CP72" s="1231"/>
      <c r="CQ72" s="1231"/>
      <c r="CR72" s="1231"/>
      <c r="CS72" s="1231"/>
      <c r="CT72" s="1231"/>
      <c r="CU72" s="1231"/>
      <c r="CV72" s="1231" t="s">
        <v>530</v>
      </c>
      <c r="CW72" s="1231"/>
      <c r="CX72" s="1231"/>
      <c r="CY72" s="1231"/>
      <c r="CZ72" s="1231"/>
      <c r="DA72" s="1231"/>
      <c r="DB72" s="1231"/>
      <c r="DC72" s="1231"/>
    </row>
    <row r="73" spans="2:107" ht="13.2" x14ac:dyDescent="0.2">
      <c r="B73" s="259"/>
      <c r="G73" s="1233"/>
      <c r="H73" s="1233"/>
      <c r="I73" s="1233"/>
      <c r="J73" s="1233"/>
      <c r="K73" s="1251"/>
      <c r="L73" s="1251"/>
      <c r="M73" s="1251"/>
      <c r="N73" s="1251"/>
      <c r="AM73" s="352"/>
      <c r="AN73" s="1249" t="s">
        <v>572</v>
      </c>
      <c r="AO73" s="1249"/>
      <c r="AP73" s="1249"/>
      <c r="AQ73" s="1249"/>
      <c r="AR73" s="1249"/>
      <c r="AS73" s="1249"/>
      <c r="AT73" s="1249"/>
      <c r="AU73" s="1249"/>
      <c r="AV73" s="1249"/>
      <c r="AW73" s="1249"/>
      <c r="AX73" s="1249"/>
      <c r="AY73" s="1249"/>
      <c r="AZ73" s="1249"/>
      <c r="BA73" s="1249"/>
      <c r="BB73" s="1249" t="s">
        <v>570</v>
      </c>
      <c r="BC73" s="1249"/>
      <c r="BD73" s="1249"/>
      <c r="BE73" s="1249"/>
      <c r="BF73" s="1249"/>
      <c r="BG73" s="1249"/>
      <c r="BH73" s="1249"/>
      <c r="BI73" s="1249"/>
      <c r="BJ73" s="1249"/>
      <c r="BK73" s="1249"/>
      <c r="BL73" s="1249"/>
      <c r="BM73" s="1249"/>
      <c r="BN73" s="1249"/>
      <c r="BO73" s="1249"/>
      <c r="BP73" s="1232">
        <v>48.2</v>
      </c>
      <c r="BQ73" s="1232"/>
      <c r="BR73" s="1232"/>
      <c r="BS73" s="1232"/>
      <c r="BT73" s="1232"/>
      <c r="BU73" s="1232"/>
      <c r="BV73" s="1232"/>
      <c r="BW73" s="1232"/>
      <c r="BX73" s="1232">
        <v>49.4</v>
      </c>
      <c r="BY73" s="1232"/>
      <c r="BZ73" s="1232"/>
      <c r="CA73" s="1232"/>
      <c r="CB73" s="1232"/>
      <c r="CC73" s="1232"/>
      <c r="CD73" s="1232"/>
      <c r="CE73" s="1232"/>
      <c r="CF73" s="1232">
        <v>52.1</v>
      </c>
      <c r="CG73" s="1232"/>
      <c r="CH73" s="1232"/>
      <c r="CI73" s="1232"/>
      <c r="CJ73" s="1232"/>
      <c r="CK73" s="1232"/>
      <c r="CL73" s="1232"/>
      <c r="CM73" s="1232"/>
      <c r="CN73" s="1232">
        <v>50.6</v>
      </c>
      <c r="CO73" s="1232"/>
      <c r="CP73" s="1232"/>
      <c r="CQ73" s="1232"/>
      <c r="CR73" s="1232"/>
      <c r="CS73" s="1232"/>
      <c r="CT73" s="1232"/>
      <c r="CU73" s="1232"/>
      <c r="CV73" s="1232">
        <v>45.3</v>
      </c>
      <c r="CW73" s="1232"/>
      <c r="CX73" s="1232"/>
      <c r="CY73" s="1232"/>
      <c r="CZ73" s="1232"/>
      <c r="DA73" s="1232"/>
      <c r="DB73" s="1232"/>
      <c r="DC73" s="1232"/>
    </row>
    <row r="74" spans="2:107" ht="13.2" x14ac:dyDescent="0.2">
      <c r="B74" s="259"/>
      <c r="G74" s="1233"/>
      <c r="H74" s="1233"/>
      <c r="I74" s="1233"/>
      <c r="J74" s="1233"/>
      <c r="K74" s="1251"/>
      <c r="L74" s="1251"/>
      <c r="M74" s="1251"/>
      <c r="N74" s="1251"/>
      <c r="AM74" s="352"/>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ht="13.2" x14ac:dyDescent="0.2">
      <c r="B75" s="259"/>
      <c r="G75" s="1233"/>
      <c r="H75" s="1233"/>
      <c r="I75" s="1243"/>
      <c r="J75" s="1243"/>
      <c r="K75" s="1248"/>
      <c r="L75" s="1248"/>
      <c r="M75" s="1248"/>
      <c r="N75" s="1248"/>
      <c r="AM75" s="352"/>
      <c r="AN75" s="1249"/>
      <c r="AO75" s="1249"/>
      <c r="AP75" s="1249"/>
      <c r="AQ75" s="1249"/>
      <c r="AR75" s="1249"/>
      <c r="AS75" s="1249"/>
      <c r="AT75" s="1249"/>
      <c r="AU75" s="1249"/>
      <c r="AV75" s="1249"/>
      <c r="AW75" s="1249"/>
      <c r="AX75" s="1249"/>
      <c r="AY75" s="1249"/>
      <c r="AZ75" s="1249"/>
      <c r="BA75" s="1249"/>
      <c r="BB75" s="1249" t="s">
        <v>569</v>
      </c>
      <c r="BC75" s="1249"/>
      <c r="BD75" s="1249"/>
      <c r="BE75" s="1249"/>
      <c r="BF75" s="1249"/>
      <c r="BG75" s="1249"/>
      <c r="BH75" s="1249"/>
      <c r="BI75" s="1249"/>
      <c r="BJ75" s="1249"/>
      <c r="BK75" s="1249"/>
      <c r="BL75" s="1249"/>
      <c r="BM75" s="1249"/>
      <c r="BN75" s="1249"/>
      <c r="BO75" s="1249"/>
      <c r="BP75" s="1232">
        <v>0.4</v>
      </c>
      <c r="BQ75" s="1232"/>
      <c r="BR75" s="1232"/>
      <c r="BS75" s="1232"/>
      <c r="BT75" s="1232"/>
      <c r="BU75" s="1232"/>
      <c r="BV75" s="1232"/>
      <c r="BW75" s="1232"/>
      <c r="BX75" s="1232">
        <v>1.5</v>
      </c>
      <c r="BY75" s="1232"/>
      <c r="BZ75" s="1232"/>
      <c r="CA75" s="1232"/>
      <c r="CB75" s="1232"/>
      <c r="CC75" s="1232"/>
      <c r="CD75" s="1232"/>
      <c r="CE75" s="1232"/>
      <c r="CF75" s="1232">
        <v>1.7</v>
      </c>
      <c r="CG75" s="1232"/>
      <c r="CH75" s="1232"/>
      <c r="CI75" s="1232"/>
      <c r="CJ75" s="1232"/>
      <c r="CK75" s="1232"/>
      <c r="CL75" s="1232"/>
      <c r="CM75" s="1232"/>
      <c r="CN75" s="1232">
        <v>3.2</v>
      </c>
      <c r="CO75" s="1232"/>
      <c r="CP75" s="1232"/>
      <c r="CQ75" s="1232"/>
      <c r="CR75" s="1232"/>
      <c r="CS75" s="1232"/>
      <c r="CT75" s="1232"/>
      <c r="CU75" s="1232"/>
      <c r="CV75" s="1232">
        <v>3.9</v>
      </c>
      <c r="CW75" s="1232"/>
      <c r="CX75" s="1232"/>
      <c r="CY75" s="1232"/>
      <c r="CZ75" s="1232"/>
      <c r="DA75" s="1232"/>
      <c r="DB75" s="1232"/>
      <c r="DC75" s="1232"/>
    </row>
    <row r="76" spans="2:107" ht="13.2" x14ac:dyDescent="0.2">
      <c r="B76" s="259"/>
      <c r="G76" s="1233"/>
      <c r="H76" s="1233"/>
      <c r="I76" s="1243"/>
      <c r="J76" s="1243"/>
      <c r="K76" s="1248"/>
      <c r="L76" s="1248"/>
      <c r="M76" s="1248"/>
      <c r="N76" s="1248"/>
      <c r="AM76" s="352"/>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ht="13.2" x14ac:dyDescent="0.2">
      <c r="B77" s="259"/>
      <c r="G77" s="1243"/>
      <c r="H77" s="1243"/>
      <c r="I77" s="1243"/>
      <c r="J77" s="1243"/>
      <c r="K77" s="1251"/>
      <c r="L77" s="1251"/>
      <c r="M77" s="1251"/>
      <c r="N77" s="1251"/>
      <c r="AN77" s="1231" t="s">
        <v>571</v>
      </c>
      <c r="AO77" s="1231"/>
      <c r="AP77" s="1231"/>
      <c r="AQ77" s="1231"/>
      <c r="AR77" s="1231"/>
      <c r="AS77" s="1231"/>
      <c r="AT77" s="1231"/>
      <c r="AU77" s="1231"/>
      <c r="AV77" s="1231"/>
      <c r="AW77" s="1231"/>
      <c r="AX77" s="1231"/>
      <c r="AY77" s="1231"/>
      <c r="AZ77" s="1231"/>
      <c r="BA77" s="1231"/>
      <c r="BB77" s="1249" t="s">
        <v>570</v>
      </c>
      <c r="BC77" s="1249"/>
      <c r="BD77" s="1249"/>
      <c r="BE77" s="1249"/>
      <c r="BF77" s="1249"/>
      <c r="BG77" s="1249"/>
      <c r="BH77" s="1249"/>
      <c r="BI77" s="1249"/>
      <c r="BJ77" s="1249"/>
      <c r="BK77" s="1249"/>
      <c r="BL77" s="1249"/>
      <c r="BM77" s="1249"/>
      <c r="BN77" s="1249"/>
      <c r="BO77" s="1249"/>
      <c r="BP77" s="1232">
        <v>20.3</v>
      </c>
      <c r="BQ77" s="1232"/>
      <c r="BR77" s="1232"/>
      <c r="BS77" s="1232"/>
      <c r="BT77" s="1232"/>
      <c r="BU77" s="1232"/>
      <c r="BV77" s="1232"/>
      <c r="BW77" s="1232"/>
      <c r="BX77" s="1232">
        <v>15.5</v>
      </c>
      <c r="BY77" s="1232"/>
      <c r="BZ77" s="1232"/>
      <c r="CA77" s="1232"/>
      <c r="CB77" s="1232"/>
      <c r="CC77" s="1232"/>
      <c r="CD77" s="1232"/>
      <c r="CE77" s="1232"/>
      <c r="CF77" s="1232">
        <v>4.5999999999999996</v>
      </c>
      <c r="CG77" s="1232"/>
      <c r="CH77" s="1232"/>
      <c r="CI77" s="1232"/>
      <c r="CJ77" s="1232"/>
      <c r="CK77" s="1232"/>
      <c r="CL77" s="1232"/>
      <c r="CM77" s="1232"/>
      <c r="CN77" s="1232">
        <v>1.6</v>
      </c>
      <c r="CO77" s="1232"/>
      <c r="CP77" s="1232"/>
      <c r="CQ77" s="1232"/>
      <c r="CR77" s="1232"/>
      <c r="CS77" s="1232"/>
      <c r="CT77" s="1232"/>
      <c r="CU77" s="1232"/>
      <c r="CV77" s="1232">
        <v>0</v>
      </c>
      <c r="CW77" s="1232"/>
      <c r="CX77" s="1232"/>
      <c r="CY77" s="1232"/>
      <c r="CZ77" s="1232"/>
      <c r="DA77" s="1232"/>
      <c r="DB77" s="1232"/>
      <c r="DC77" s="1232"/>
    </row>
    <row r="78" spans="2:107" ht="13.2" x14ac:dyDescent="0.2">
      <c r="B78" s="259"/>
      <c r="G78" s="1243"/>
      <c r="H78" s="1243"/>
      <c r="I78" s="1243"/>
      <c r="J78" s="1243"/>
      <c r="K78" s="1251"/>
      <c r="L78" s="1251"/>
      <c r="M78" s="1251"/>
      <c r="N78" s="1251"/>
      <c r="AN78" s="1231"/>
      <c r="AO78" s="1231"/>
      <c r="AP78" s="1231"/>
      <c r="AQ78" s="1231"/>
      <c r="AR78" s="1231"/>
      <c r="AS78" s="1231"/>
      <c r="AT78" s="1231"/>
      <c r="AU78" s="1231"/>
      <c r="AV78" s="1231"/>
      <c r="AW78" s="1231"/>
      <c r="AX78" s="1231"/>
      <c r="AY78" s="1231"/>
      <c r="AZ78" s="1231"/>
      <c r="BA78" s="1231"/>
      <c r="BB78" s="1249"/>
      <c r="BC78" s="1249"/>
      <c r="BD78" s="1249"/>
      <c r="BE78" s="1249"/>
      <c r="BF78" s="1249"/>
      <c r="BG78" s="1249"/>
      <c r="BH78" s="1249"/>
      <c r="BI78" s="1249"/>
      <c r="BJ78" s="1249"/>
      <c r="BK78" s="1249"/>
      <c r="BL78" s="1249"/>
      <c r="BM78" s="1249"/>
      <c r="BN78" s="1249"/>
      <c r="BO78" s="1249"/>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ht="13.2" x14ac:dyDescent="0.2">
      <c r="B79" s="259"/>
      <c r="G79" s="1243"/>
      <c r="H79" s="1243"/>
      <c r="I79" s="1250"/>
      <c r="J79" s="1250"/>
      <c r="K79" s="1260"/>
      <c r="L79" s="1260"/>
      <c r="M79" s="1260"/>
      <c r="N79" s="1260"/>
      <c r="AN79" s="1231"/>
      <c r="AO79" s="1231"/>
      <c r="AP79" s="1231"/>
      <c r="AQ79" s="1231"/>
      <c r="AR79" s="1231"/>
      <c r="AS79" s="1231"/>
      <c r="AT79" s="1231"/>
      <c r="AU79" s="1231"/>
      <c r="AV79" s="1231"/>
      <c r="AW79" s="1231"/>
      <c r="AX79" s="1231"/>
      <c r="AY79" s="1231"/>
      <c r="AZ79" s="1231"/>
      <c r="BA79" s="1231"/>
      <c r="BB79" s="1249" t="s">
        <v>569</v>
      </c>
      <c r="BC79" s="1249"/>
      <c r="BD79" s="1249"/>
      <c r="BE79" s="1249"/>
      <c r="BF79" s="1249"/>
      <c r="BG79" s="1249"/>
      <c r="BH79" s="1249"/>
      <c r="BI79" s="1249"/>
      <c r="BJ79" s="1249"/>
      <c r="BK79" s="1249"/>
      <c r="BL79" s="1249"/>
      <c r="BM79" s="1249"/>
      <c r="BN79" s="1249"/>
      <c r="BO79" s="1249"/>
      <c r="BP79" s="1232">
        <v>6.6</v>
      </c>
      <c r="BQ79" s="1232"/>
      <c r="BR79" s="1232"/>
      <c r="BS79" s="1232"/>
      <c r="BT79" s="1232"/>
      <c r="BU79" s="1232"/>
      <c r="BV79" s="1232"/>
      <c r="BW79" s="1232"/>
      <c r="BX79" s="1232">
        <v>6.4</v>
      </c>
      <c r="BY79" s="1232"/>
      <c r="BZ79" s="1232"/>
      <c r="CA79" s="1232"/>
      <c r="CB79" s="1232"/>
      <c r="CC79" s="1232"/>
      <c r="CD79" s="1232"/>
      <c r="CE79" s="1232"/>
      <c r="CF79" s="1232">
        <v>6.3</v>
      </c>
      <c r="CG79" s="1232"/>
      <c r="CH79" s="1232"/>
      <c r="CI79" s="1232"/>
      <c r="CJ79" s="1232"/>
      <c r="CK79" s="1232"/>
      <c r="CL79" s="1232"/>
      <c r="CM79" s="1232"/>
      <c r="CN79" s="1232">
        <v>6.6</v>
      </c>
      <c r="CO79" s="1232"/>
      <c r="CP79" s="1232"/>
      <c r="CQ79" s="1232"/>
      <c r="CR79" s="1232"/>
      <c r="CS79" s="1232"/>
      <c r="CT79" s="1232"/>
      <c r="CU79" s="1232"/>
      <c r="CV79" s="1232">
        <v>6.8</v>
      </c>
      <c r="CW79" s="1232"/>
      <c r="CX79" s="1232"/>
      <c r="CY79" s="1232"/>
      <c r="CZ79" s="1232"/>
      <c r="DA79" s="1232"/>
      <c r="DB79" s="1232"/>
      <c r="DC79" s="1232"/>
    </row>
    <row r="80" spans="2:107" ht="13.2" x14ac:dyDescent="0.2">
      <c r="B80" s="259"/>
      <c r="G80" s="1243"/>
      <c r="H80" s="1243"/>
      <c r="I80" s="1250"/>
      <c r="J80" s="1250"/>
      <c r="K80" s="1260"/>
      <c r="L80" s="1260"/>
      <c r="M80" s="1260"/>
      <c r="N80" s="1260"/>
      <c r="AN80" s="1231"/>
      <c r="AO80" s="1231"/>
      <c r="AP80" s="1231"/>
      <c r="AQ80" s="1231"/>
      <c r="AR80" s="1231"/>
      <c r="AS80" s="1231"/>
      <c r="AT80" s="1231"/>
      <c r="AU80" s="1231"/>
      <c r="AV80" s="1231"/>
      <c r="AW80" s="1231"/>
      <c r="AX80" s="1231"/>
      <c r="AY80" s="1231"/>
      <c r="AZ80" s="1231"/>
      <c r="BA80" s="1231"/>
      <c r="BB80" s="1249"/>
      <c r="BC80" s="1249"/>
      <c r="BD80" s="1249"/>
      <c r="BE80" s="1249"/>
      <c r="BF80" s="1249"/>
      <c r="BG80" s="1249"/>
      <c r="BH80" s="1249"/>
      <c r="BI80" s="1249"/>
      <c r="BJ80" s="1249"/>
      <c r="BK80" s="1249"/>
      <c r="BL80" s="1249"/>
      <c r="BM80" s="1249"/>
      <c r="BN80" s="1249"/>
      <c r="BO80" s="1249"/>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q5oOaAMFNG9xHSrziCbgvFBILe6mEf4VDDWUAfFVp9zA4HHBfKmU6cnqTF9lVLoszWHFqAjJx/1YhGCI6pdAtg==" saltValue="fyN7elM5oDJCJGtyoRviy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G72:J72"/>
    <mergeCell ref="AN72:BO72"/>
    <mergeCell ref="BP72:BW72"/>
    <mergeCell ref="G73:H76"/>
    <mergeCell ref="I73:J74"/>
    <mergeCell ref="K73:K74"/>
    <mergeCell ref="L73:L74"/>
    <mergeCell ref="M73:M74"/>
    <mergeCell ref="N73:N74"/>
    <mergeCell ref="AN73:BA76"/>
    <mergeCell ref="BB73:BO74"/>
    <mergeCell ref="BP73:BW74"/>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579F8-5B1D-483C-A7EE-A3AFD2AC1B5C}">
  <sheetPr>
    <pageSetUpPr fitToPage="1"/>
  </sheetPr>
  <dimension ref="A1:DR125"/>
  <sheetViews>
    <sheetView showGridLines="0" topLeftCell="A70" zoomScale="70" zoomScaleNormal="70" zoomScaleSheetLayoutView="70" workbookViewId="0">
      <selection activeCell="BK106" sqref="BK106"/>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FwI/9Boiq0F+LZCcMZPsiM+R9wNJ9Y4F06P8vyq0/uN85/IP6XnokXB4BIse1xfpCeDA1EUv6bgVyOQbpkfJpg==" saltValue="IxTO5GJPnhSdjlT+rWJr7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AD6BA-725A-4484-8305-DFD5462CBFE1}">
  <sheetPr>
    <pageSetUpPr fitToPage="1"/>
  </sheetPr>
  <dimension ref="A1:DR125"/>
  <sheetViews>
    <sheetView showGridLines="0" tabSelected="1" topLeftCell="A74" zoomScale="70" zoomScaleNormal="70" zoomScaleSheetLayoutView="55" workbookViewId="0">
      <selection activeCell="AB112" sqref="AB1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SMku27mL/QWDpRWZ+jugx9lVjBkhA3cGsWRXs29wGhhXXbtIa+VhE0zX7d+FXzv2Z/UapQJOIgra4Tv8WJCMMQ==" saltValue="RDk9Jgu2+YQDQg6muhiF0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41030</v>
      </c>
      <c r="E3" s="154"/>
      <c r="F3" s="155">
        <v>51264</v>
      </c>
      <c r="G3" s="156"/>
      <c r="H3" s="157"/>
    </row>
    <row r="4" spans="1:8" x14ac:dyDescent="0.2">
      <c r="A4" s="158"/>
      <c r="B4" s="159"/>
      <c r="C4" s="160"/>
      <c r="D4" s="161">
        <v>19154</v>
      </c>
      <c r="E4" s="162"/>
      <c r="F4" s="163">
        <v>26040</v>
      </c>
      <c r="G4" s="164"/>
      <c r="H4" s="165"/>
    </row>
    <row r="5" spans="1:8" x14ac:dyDescent="0.2">
      <c r="A5" s="146" t="s">
        <v>520</v>
      </c>
      <c r="B5" s="151"/>
      <c r="C5" s="152"/>
      <c r="D5" s="153">
        <v>41930</v>
      </c>
      <c r="E5" s="154"/>
      <c r="F5" s="155">
        <v>52068</v>
      </c>
      <c r="G5" s="156"/>
      <c r="H5" s="157"/>
    </row>
    <row r="6" spans="1:8" x14ac:dyDescent="0.2">
      <c r="A6" s="158"/>
      <c r="B6" s="159"/>
      <c r="C6" s="160"/>
      <c r="D6" s="161">
        <v>20030</v>
      </c>
      <c r="E6" s="162"/>
      <c r="F6" s="163">
        <v>26936</v>
      </c>
      <c r="G6" s="164"/>
      <c r="H6" s="165"/>
    </row>
    <row r="7" spans="1:8" x14ac:dyDescent="0.2">
      <c r="A7" s="146" t="s">
        <v>521</v>
      </c>
      <c r="B7" s="151"/>
      <c r="C7" s="152"/>
      <c r="D7" s="153">
        <v>56205</v>
      </c>
      <c r="E7" s="154"/>
      <c r="F7" s="155">
        <v>47161</v>
      </c>
      <c r="G7" s="156"/>
      <c r="H7" s="157"/>
    </row>
    <row r="8" spans="1:8" x14ac:dyDescent="0.2">
      <c r="A8" s="158"/>
      <c r="B8" s="159"/>
      <c r="C8" s="160"/>
      <c r="D8" s="161">
        <v>38871</v>
      </c>
      <c r="E8" s="162"/>
      <c r="F8" s="163">
        <v>24595</v>
      </c>
      <c r="G8" s="164"/>
      <c r="H8" s="165"/>
    </row>
    <row r="9" spans="1:8" x14ac:dyDescent="0.2">
      <c r="A9" s="146" t="s">
        <v>522</v>
      </c>
      <c r="B9" s="151"/>
      <c r="C9" s="152"/>
      <c r="D9" s="153">
        <v>32635</v>
      </c>
      <c r="E9" s="154"/>
      <c r="F9" s="155">
        <v>43423</v>
      </c>
      <c r="G9" s="156"/>
      <c r="H9" s="157"/>
    </row>
    <row r="10" spans="1:8" x14ac:dyDescent="0.2">
      <c r="A10" s="158"/>
      <c r="B10" s="159"/>
      <c r="C10" s="160"/>
      <c r="D10" s="161">
        <v>18293</v>
      </c>
      <c r="E10" s="162"/>
      <c r="F10" s="163">
        <v>22207</v>
      </c>
      <c r="G10" s="164"/>
      <c r="H10" s="165"/>
    </row>
    <row r="11" spans="1:8" x14ac:dyDescent="0.2">
      <c r="A11" s="146" t="s">
        <v>523</v>
      </c>
      <c r="B11" s="151"/>
      <c r="C11" s="152"/>
      <c r="D11" s="153">
        <v>54691</v>
      </c>
      <c r="E11" s="154"/>
      <c r="F11" s="155">
        <v>45265</v>
      </c>
      <c r="G11" s="156"/>
      <c r="H11" s="157"/>
    </row>
    <row r="12" spans="1:8" x14ac:dyDescent="0.2">
      <c r="A12" s="158"/>
      <c r="B12" s="159"/>
      <c r="C12" s="166"/>
      <c r="D12" s="161">
        <v>11800</v>
      </c>
      <c r="E12" s="162"/>
      <c r="F12" s="163">
        <v>22600</v>
      </c>
      <c r="G12" s="164"/>
      <c r="H12" s="165"/>
    </row>
    <row r="13" spans="1:8" x14ac:dyDescent="0.2">
      <c r="A13" s="146"/>
      <c r="B13" s="151"/>
      <c r="C13" s="152"/>
      <c r="D13" s="153">
        <v>45298</v>
      </c>
      <c r="E13" s="154"/>
      <c r="F13" s="155">
        <v>47836</v>
      </c>
      <c r="G13" s="167"/>
      <c r="H13" s="157"/>
    </row>
    <row r="14" spans="1:8" x14ac:dyDescent="0.2">
      <c r="A14" s="158"/>
      <c r="B14" s="159"/>
      <c r="C14" s="160"/>
      <c r="D14" s="161">
        <v>21630</v>
      </c>
      <c r="E14" s="162"/>
      <c r="F14" s="163">
        <v>24476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8.0399999999999991</v>
      </c>
      <c r="C19" s="168">
        <f>ROUND(VALUE(SUBSTITUTE(実質収支比率等に係る経年分析!G$48,"▲","-")),2)</f>
        <v>11.41</v>
      </c>
      <c r="D19" s="168">
        <f>ROUND(VALUE(SUBSTITUTE(実質収支比率等に係る経年分析!H$48,"▲","-")),2)</f>
        <v>14.79</v>
      </c>
      <c r="E19" s="168">
        <f>ROUND(VALUE(SUBSTITUTE(実質収支比率等に係る経年分析!I$48,"▲","-")),2)</f>
        <v>12.51</v>
      </c>
      <c r="F19" s="168">
        <f>ROUND(VALUE(SUBSTITUTE(実質収支比率等に係る経年分析!J$48,"▲","-")),2)</f>
        <v>6.6</v>
      </c>
    </row>
    <row r="20" spans="1:11" x14ac:dyDescent="0.2">
      <c r="A20" s="168" t="s">
        <v>53</v>
      </c>
      <c r="B20" s="168">
        <f>ROUND(VALUE(SUBSTITUTE(実質収支比率等に係る経年分析!F$47,"▲","-")),2)</f>
        <v>24.55</v>
      </c>
      <c r="C20" s="168">
        <f>ROUND(VALUE(SUBSTITUTE(実質収支比率等に係る経年分析!G$47,"▲","-")),2)</f>
        <v>23.87</v>
      </c>
      <c r="D20" s="168">
        <f>ROUND(VALUE(SUBSTITUTE(実質収支比率等に係る経年分析!H$47,"▲","-")),2)</f>
        <v>23.05</v>
      </c>
      <c r="E20" s="168">
        <f>ROUND(VALUE(SUBSTITUTE(実質収支比率等に係る経年分析!I$47,"▲","-")),2)</f>
        <v>23.64</v>
      </c>
      <c r="F20" s="168">
        <f>ROUND(VALUE(SUBSTITUTE(実質収支比率等に係る経年分析!J$47,"▲","-")),2)</f>
        <v>23.47</v>
      </c>
    </row>
    <row r="21" spans="1:11" x14ac:dyDescent="0.2">
      <c r="A21" s="168" t="s">
        <v>54</v>
      </c>
      <c r="B21" s="168">
        <f>IF(ISNUMBER(VALUE(SUBSTITUTE(実質収支比率等に係る経年分析!F$49,"▲","-"))),ROUND(VALUE(SUBSTITUTE(実質収支比率等に係る経年分析!F$49,"▲","-")),2),NA())</f>
        <v>-2.2200000000000002</v>
      </c>
      <c r="C21" s="168">
        <f>IF(ISNUMBER(VALUE(SUBSTITUTE(実質収支比率等に係る経年分析!G$49,"▲","-"))),ROUND(VALUE(SUBSTITUTE(実質収支比率等に係る経年分析!G$49,"▲","-")),2),NA())</f>
        <v>3.63</v>
      </c>
      <c r="D21" s="168">
        <f>IF(ISNUMBER(VALUE(SUBSTITUTE(実質収支比率等に係る経年分析!H$49,"▲","-"))),ROUND(VALUE(SUBSTITUTE(実質収支比率等に係る経年分析!H$49,"▲","-")),2),NA())</f>
        <v>4.91</v>
      </c>
      <c r="E21" s="168">
        <f>IF(ISNUMBER(VALUE(SUBSTITUTE(実質収支比率等に係る経年分析!I$49,"▲","-"))),ROUND(VALUE(SUBSTITUTE(実質収支比率等に係る経年分析!I$49,"▲","-")),2),NA())</f>
        <v>-2.36</v>
      </c>
      <c r="F21" s="168">
        <f>IF(ISNUMBER(VALUE(SUBSTITUTE(実質収支比率等に係る経年分析!J$49,"▲","-"))),ROUND(VALUE(SUBSTITUTE(実質収支比率等に係る経年分析!J$49,"▲","-")),2),NA())</f>
        <v>-5.54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し尿浄化槽管理特別会計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1.1599999999999999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0.8</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1.1299999999999999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1.74</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2.48</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10.75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8.2100000000000009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7.79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6.04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12.53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18.420000000000002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16.100000000000001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9.89</v>
      </c>
    </row>
    <row r="36" spans="1:16" x14ac:dyDescent="0.2">
      <c r="A36" s="169" t="str">
        <f>IF(連結実質赤字比率に係る赤字・黒字の構成分析!C$34="",NA(),連結実質赤字比率に係る赤字・黒字の構成分析!C$34)</f>
        <v>住宅新築資金等貸付事業特別会計</v>
      </c>
      <c r="B36" s="169">
        <f>IF(ROUND(VALUE(SUBSTITUTE(連結実質赤字比率に係る赤字・黒字の構成分析!F$34,"▲", "-")), 2) &lt; 0, ABS(ROUND(VALUE(SUBSTITUTE(連結実質赤字比率に係る赤字・黒字の構成分析!F$34,"▲", "-")), 2)), NA())</f>
        <v>4.5</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4.0999999999999996</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3.64</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3.59</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3.29</v>
      </c>
      <c r="K36" s="169" t="e">
        <f>IF(ROUND(VALUE(SUBSTITUTE(連結実質赤字比率に係る赤字・黒字の構成分析!J$34,"▲", "-")), 2) &gt;= 0, ABS(ROUND(VALUE(SUBSTITUTE(連結実質赤字比率に係る赤字・黒字の構成分析!J$34,"▲", "-")), 2)), NA())</f>
        <v>#N/A</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753</v>
      </c>
      <c r="E42" s="170"/>
      <c r="F42" s="170"/>
      <c r="G42" s="170">
        <f>'実質公債費比率（分子）の構造'!L$52</f>
        <v>740</v>
      </c>
      <c r="H42" s="170"/>
      <c r="I42" s="170"/>
      <c r="J42" s="170">
        <f>'実質公債費比率（分子）の構造'!M$52</f>
        <v>763</v>
      </c>
      <c r="K42" s="170"/>
      <c r="L42" s="170"/>
      <c r="M42" s="170">
        <f>'実質公債費比率（分子）の構造'!N$52</f>
        <v>790</v>
      </c>
      <c r="N42" s="170"/>
      <c r="O42" s="170"/>
      <c r="P42" s="170">
        <f>'実質公債費比率（分子）の構造'!O$52</f>
        <v>807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13</v>
      </c>
      <c r="C45" s="170"/>
      <c r="D45" s="170"/>
      <c r="E45" s="170">
        <f>'実質公債費比率（分子）の構造'!L$49</f>
        <v>14</v>
      </c>
      <c r="F45" s="170"/>
      <c r="G45" s="170"/>
      <c r="H45" s="170">
        <f>'実質公債費比率（分子）の構造'!M$49</f>
        <v>19</v>
      </c>
      <c r="I45" s="170"/>
      <c r="J45" s="170"/>
      <c r="K45" s="170">
        <f>'実質公債費比率（分子）の構造'!N$49</f>
        <v>19</v>
      </c>
      <c r="L45" s="170"/>
      <c r="M45" s="170"/>
      <c r="N45" s="170">
        <f>'実質公債費比率（分子）の構造'!O$49</f>
        <v>22</v>
      </c>
      <c r="O45" s="170"/>
      <c r="P45" s="170"/>
    </row>
    <row r="46" spans="1:16" x14ac:dyDescent="0.2">
      <c r="A46" s="170" t="s">
        <v>64</v>
      </c>
      <c r="B46" s="170">
        <f>'実質公債費比率（分子）の構造'!K$48</f>
        <v>258</v>
      </c>
      <c r="C46" s="170"/>
      <c r="D46" s="170"/>
      <c r="E46" s="170">
        <f>'実質公債費比率（分子）の構造'!L$48</f>
        <v>260</v>
      </c>
      <c r="F46" s="170"/>
      <c r="G46" s="170"/>
      <c r="H46" s="170">
        <f>'実質公債費比率（分子）の構造'!M$48</f>
        <v>210</v>
      </c>
      <c r="I46" s="170"/>
      <c r="J46" s="170"/>
      <c r="K46" s="170">
        <f>'実質公債費比率（分子）の構造'!N$48</f>
        <v>280</v>
      </c>
      <c r="L46" s="170"/>
      <c r="M46" s="170"/>
      <c r="N46" s="170">
        <f>'実質公債費比率（分子）の構造'!O$48</f>
        <v>225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538</v>
      </c>
      <c r="C49" s="170"/>
      <c r="D49" s="170"/>
      <c r="E49" s="170">
        <f>'実質公債費比率（分子）の構造'!L$45</f>
        <v>559</v>
      </c>
      <c r="F49" s="170"/>
      <c r="G49" s="170"/>
      <c r="H49" s="170">
        <f>'実質公債費比率（分子）の構造'!M$45</f>
        <v>621</v>
      </c>
      <c r="I49" s="170"/>
      <c r="J49" s="170"/>
      <c r="K49" s="170">
        <f>'実質公債費比率（分子）の構造'!N$45</f>
        <v>761</v>
      </c>
      <c r="L49" s="170"/>
      <c r="M49" s="170"/>
      <c r="N49" s="170">
        <f>'実質公債費比率（分子）の構造'!O$45</f>
        <v>763</v>
      </c>
      <c r="O49" s="170"/>
      <c r="P49" s="170"/>
    </row>
    <row r="50" spans="1:16" x14ac:dyDescent="0.2">
      <c r="A50" s="170" t="s">
        <v>67</v>
      </c>
      <c r="B50" s="170" t="e">
        <f>NA()</f>
        <v>#N/A</v>
      </c>
      <c r="C50" s="170">
        <f>IF(ISNUMBER('実質公債費比率（分子）の構造'!K$53),'実質公債費比率（分子）の構造'!K$53,NA())</f>
        <v>56</v>
      </c>
      <c r="D50" s="170" t="e">
        <f>NA()</f>
        <v>#N/A</v>
      </c>
      <c r="E50" s="170" t="e">
        <f>NA()</f>
        <v>#N/A</v>
      </c>
      <c r="F50" s="170">
        <f>IF(ISNUMBER('実質公債費比率（分子）の構造'!L$53),'実質公債費比率（分子）の構造'!L$53,NA())</f>
        <v>93</v>
      </c>
      <c r="G50" s="170" t="e">
        <f>NA()</f>
        <v>#N/A</v>
      </c>
      <c r="H50" s="170" t="e">
        <f>NA()</f>
        <v>#N/A</v>
      </c>
      <c r="I50" s="170">
        <f>IF(ISNUMBER('実質公債費比率（分子）の構造'!M$53),'実質公債費比率（分子）の構造'!M$53,NA())</f>
        <v>87</v>
      </c>
      <c r="J50" s="170" t="e">
        <f>NA()</f>
        <v>#N/A</v>
      </c>
      <c r="K50" s="170" t="e">
        <f>NA()</f>
        <v>#N/A</v>
      </c>
      <c r="L50" s="170">
        <f>IF(ISNUMBER('実質公債費比率（分子）の構造'!N$53),'実質公債費比率（分子）の構造'!N$53,NA())</f>
        <v>270</v>
      </c>
      <c r="M50" s="170" t="e">
        <f>NA()</f>
        <v>#N/A</v>
      </c>
      <c r="N50" s="170" t="e">
        <f>NA()</f>
        <v>#N/A</v>
      </c>
      <c r="O50" s="170">
        <f>IF(ISNUMBER('実質公債費比率（分子）の構造'!O$53),'実質公債費比率（分子）の構造'!O$53,NA())</f>
        <v>203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8035</v>
      </c>
      <c r="E56" s="169"/>
      <c r="F56" s="169"/>
      <c r="G56" s="169">
        <f>'将来負担比率（分子）の構造'!J$52</f>
        <v>8307</v>
      </c>
      <c r="H56" s="169"/>
      <c r="I56" s="169"/>
      <c r="J56" s="169">
        <f>'将来負担比率（分子）の構造'!K$52</f>
        <v>7980</v>
      </c>
      <c r="K56" s="169"/>
      <c r="L56" s="169"/>
      <c r="M56" s="169">
        <f>'将来負担比率（分子）の構造'!L$52</f>
        <v>7725</v>
      </c>
      <c r="N56" s="169"/>
      <c r="O56" s="169"/>
      <c r="P56" s="169">
        <f>'将来負担比率（分子）の構造'!M$52</f>
        <v>7693</v>
      </c>
    </row>
    <row r="57" spans="1:16" x14ac:dyDescent="0.2">
      <c r="A57" s="169" t="s">
        <v>42</v>
      </c>
      <c r="B57" s="169"/>
      <c r="C57" s="169"/>
      <c r="D57" s="169">
        <f>'将来負担比率（分子）の構造'!I$51</f>
        <v>1747</v>
      </c>
      <c r="E57" s="169"/>
      <c r="F57" s="169"/>
      <c r="G57" s="169">
        <f>'将来負担比率（分子）の構造'!J$51</f>
        <v>1734</v>
      </c>
      <c r="H57" s="169"/>
      <c r="I57" s="169"/>
      <c r="J57" s="169">
        <f>'将来負担比率（分子）の構造'!K$51</f>
        <v>1377</v>
      </c>
      <c r="K57" s="169"/>
      <c r="L57" s="169"/>
      <c r="M57" s="169">
        <f>'将来負担比率（分子）の構造'!L$51</f>
        <v>1135</v>
      </c>
      <c r="N57" s="169"/>
      <c r="O57" s="169"/>
      <c r="P57" s="169">
        <f>'将来負担比率（分子）の構造'!M$51</f>
        <v>1002</v>
      </c>
    </row>
    <row r="58" spans="1:16" x14ac:dyDescent="0.2">
      <c r="A58" s="169" t="s">
        <v>41</v>
      </c>
      <c r="B58" s="169"/>
      <c r="C58" s="169"/>
      <c r="D58" s="169">
        <f>'将来負担比率（分子）の構造'!I$50</f>
        <v>1844</v>
      </c>
      <c r="E58" s="169"/>
      <c r="F58" s="169"/>
      <c r="G58" s="169">
        <f>'将来負担比率（分子）の構造'!J$50</f>
        <v>1850</v>
      </c>
      <c r="H58" s="169"/>
      <c r="I58" s="169"/>
      <c r="J58" s="169">
        <f>'将来負担比率（分子）の構造'!K$50</f>
        <v>2080</v>
      </c>
      <c r="K58" s="169"/>
      <c r="L58" s="169"/>
      <c r="M58" s="169">
        <f>'将来負担比率（分子）の構造'!L$50</f>
        <v>2194</v>
      </c>
      <c r="N58" s="169"/>
      <c r="O58" s="169"/>
      <c r="P58" s="169">
        <f>'将来負担比率（分子）の構造'!M$50</f>
        <v>2323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1133</v>
      </c>
      <c r="C62" s="169"/>
      <c r="D62" s="169"/>
      <c r="E62" s="169">
        <f>'将来負担比率（分子）の構造'!J$45</f>
        <v>1027</v>
      </c>
      <c r="F62" s="169"/>
      <c r="G62" s="169"/>
      <c r="H62" s="169">
        <f>'将来負担比率（分子）の構造'!K$45</f>
        <v>867</v>
      </c>
      <c r="I62" s="169"/>
      <c r="J62" s="169"/>
      <c r="K62" s="169">
        <f>'将来負担比率（分子）の構造'!L$45</f>
        <v>796</v>
      </c>
      <c r="L62" s="169"/>
      <c r="M62" s="169"/>
      <c r="N62" s="169">
        <f>'将来負担比率（分子）の構造'!M$45</f>
        <v>680</v>
      </c>
      <c r="O62" s="169"/>
      <c r="P62" s="169"/>
    </row>
    <row r="63" spans="1:16" x14ac:dyDescent="0.2">
      <c r="A63" s="169" t="s">
        <v>34</v>
      </c>
      <c r="B63" s="169">
        <f>'将来負担比率（分子）の構造'!I$44</f>
        <v>145</v>
      </c>
      <c r="C63" s="169"/>
      <c r="D63" s="169"/>
      <c r="E63" s="169">
        <f>'将来負担比率（分子）の構造'!J$44</f>
        <v>130</v>
      </c>
      <c r="F63" s="169"/>
      <c r="G63" s="169"/>
      <c r="H63" s="169">
        <f>'将来負担比率（分子）の構造'!K$44</f>
        <v>152</v>
      </c>
      <c r="I63" s="169"/>
      <c r="J63" s="169"/>
      <c r="K63" s="169">
        <f>'将来負担比率（分子）の構造'!L$44</f>
        <v>149</v>
      </c>
      <c r="L63" s="169"/>
      <c r="M63" s="169"/>
      <c r="N63" s="169">
        <f>'将来負担比率（分子）の構造'!M$44</f>
        <v>138</v>
      </c>
      <c r="O63" s="169"/>
      <c r="P63" s="169"/>
    </row>
    <row r="64" spans="1:16" x14ac:dyDescent="0.2">
      <c r="A64" s="169" t="s">
        <v>33</v>
      </c>
      <c r="B64" s="169">
        <f>'将来負担比率（分子）の構造'!I$43</f>
        <v>3047</v>
      </c>
      <c r="C64" s="169"/>
      <c r="D64" s="169"/>
      <c r="E64" s="169">
        <f>'将来負担比率（分子）の構造'!J$43</f>
        <v>3461</v>
      </c>
      <c r="F64" s="169"/>
      <c r="G64" s="169"/>
      <c r="H64" s="169">
        <f>'将来負担比率（分子）の構造'!K$43</f>
        <v>3042</v>
      </c>
      <c r="I64" s="169"/>
      <c r="J64" s="169"/>
      <c r="K64" s="169">
        <f>'将来負担比率（分子）の構造'!L$43</f>
        <v>3009</v>
      </c>
      <c r="L64" s="169"/>
      <c r="M64" s="169"/>
      <c r="N64" s="169">
        <f>'将来負担比率（分子）の構造'!M$43</f>
        <v>2794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9400</v>
      </c>
      <c r="C66" s="169"/>
      <c r="D66" s="169"/>
      <c r="E66" s="169">
        <f>'将来負担比率（分子）の構造'!J$41</f>
        <v>9503</v>
      </c>
      <c r="F66" s="169"/>
      <c r="G66" s="169"/>
      <c r="H66" s="169">
        <f>'将来負担比率（分子）の構造'!K$41</f>
        <v>9896</v>
      </c>
      <c r="I66" s="169"/>
      <c r="J66" s="169"/>
      <c r="K66" s="169">
        <f>'将来負担比率（分子）の構造'!L$41</f>
        <v>9482</v>
      </c>
      <c r="L66" s="169"/>
      <c r="M66" s="169"/>
      <c r="N66" s="169">
        <f>'将来負担比率（分子）の構造'!M$41</f>
        <v>9575</v>
      </c>
      <c r="O66" s="169"/>
      <c r="P66" s="169"/>
    </row>
    <row r="67" spans="1:16" x14ac:dyDescent="0.2">
      <c r="A67" s="169" t="s">
        <v>71</v>
      </c>
      <c r="B67" s="169" t="e">
        <f>NA()</f>
        <v>#N/A</v>
      </c>
      <c r="C67" s="169">
        <f>IF(ISNUMBER('将来負担比率（分子）の構造'!I$53), IF('将来負担比率（分子）の構造'!I$53 &lt; 0, 0, '将来負担比率（分子）の構造'!I$53), NA())</f>
        <v>2098</v>
      </c>
      <c r="D67" s="169" t="e">
        <f>NA()</f>
        <v>#N/A</v>
      </c>
      <c r="E67" s="169" t="e">
        <f>NA()</f>
        <v>#N/A</v>
      </c>
      <c r="F67" s="169">
        <f>IF(ISNUMBER('将来負担比率（分子）の構造'!J$53), IF('将来負担比率（分子）の構造'!J$53 &lt; 0, 0, '将来負担比率（分子）の構造'!J$53), NA())</f>
        <v>2230</v>
      </c>
      <c r="G67" s="169" t="e">
        <f>NA()</f>
        <v>#N/A</v>
      </c>
      <c r="H67" s="169" t="e">
        <f>NA()</f>
        <v>#N/A</v>
      </c>
      <c r="I67" s="169">
        <f>IF(ISNUMBER('将来負担比率（分子）の構造'!K$53), IF('将来負担比率（分子）の構造'!K$53 &lt; 0, 0, '将来負担比率（分子）の構造'!K$53), NA())</f>
        <v>2520</v>
      </c>
      <c r="J67" s="169" t="e">
        <f>NA()</f>
        <v>#N/A</v>
      </c>
      <c r="K67" s="169" t="e">
        <f>NA()</f>
        <v>#N/A</v>
      </c>
      <c r="L67" s="169">
        <f>IF(ISNUMBER('将来負担比率（分子）の構造'!L$53), IF('将来負担比率（分子）の構造'!L$53 &lt; 0, 0, '将来負担比率（分子）の構造'!L$53), NA())</f>
        <v>2382</v>
      </c>
      <c r="M67" s="169" t="e">
        <f>NA()</f>
        <v>#N/A</v>
      </c>
      <c r="N67" s="169" t="e">
        <f>NA()</f>
        <v>#N/A</v>
      </c>
      <c r="O67" s="169">
        <f>IF(ISNUMBER('将来負担比率（分子）の構造'!M$53), IF('将来負担比率（分子）の構造'!M$53 &lt; 0, 0, '将来負担比率（分子）の構造'!M$53), NA())</f>
        <v>2170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1250</v>
      </c>
      <c r="C72" s="173">
        <f>基金残高に係る経年分析!G55</f>
        <v>1260</v>
      </c>
      <c r="D72" s="173">
        <f>基金残高に係る経年分析!H55</f>
        <v>1270</v>
      </c>
    </row>
    <row r="73" spans="1:16" x14ac:dyDescent="0.2">
      <c r="A73" s="172" t="s">
        <v>74</v>
      </c>
      <c r="B73" s="173">
        <f>基金残高に係る経年分析!F56</f>
        <v>158</v>
      </c>
      <c r="C73" s="173">
        <f>基金残高に係る経年分析!G56</f>
        <v>159</v>
      </c>
      <c r="D73" s="173">
        <f>基金残高に係る経年分析!H56</f>
        <v>185</v>
      </c>
    </row>
    <row r="74" spans="1:16" x14ac:dyDescent="0.2">
      <c r="A74" s="172" t="s">
        <v>75</v>
      </c>
      <c r="B74" s="173">
        <f>基金残高に係る経年分析!F57</f>
        <v>586</v>
      </c>
      <c r="C74" s="173">
        <f>基金残高に係る経年分析!G57</f>
        <v>689</v>
      </c>
      <c r="D74" s="173">
        <f>基金残高に係る経年分析!H57</f>
        <v>782</v>
      </c>
    </row>
  </sheetData>
  <sheetProtection algorithmName="SHA-512" hashValue="pJIe45DGlVuMeFIWMxi9amhxkC/rzc7G482cBxLcgqrfph8gn2Jf0iXWR3fQbbnGGvNb1HLzl0zYkc9nyuMSSg==" saltValue="P0BtpA8Q0WYAs+8UQm4Mh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2179007</v>
      </c>
      <c r="S5" s="626"/>
      <c r="T5" s="626"/>
      <c r="U5" s="626"/>
      <c r="V5" s="626"/>
      <c r="W5" s="626"/>
      <c r="X5" s="626"/>
      <c r="Y5" s="627"/>
      <c r="Z5" s="628">
        <v>20.399999999999999</v>
      </c>
      <c r="AA5" s="628"/>
      <c r="AB5" s="628"/>
      <c r="AC5" s="628"/>
      <c r="AD5" s="629">
        <v>2065638</v>
      </c>
      <c r="AE5" s="629"/>
      <c r="AF5" s="629"/>
      <c r="AG5" s="629"/>
      <c r="AH5" s="629"/>
      <c r="AI5" s="629"/>
      <c r="AJ5" s="629"/>
      <c r="AK5" s="629"/>
      <c r="AL5" s="630">
        <v>37.799999999999997</v>
      </c>
      <c r="AM5" s="631"/>
      <c r="AN5" s="631"/>
      <c r="AO5" s="632"/>
      <c r="AP5" s="622" t="s">
        <v>216</v>
      </c>
      <c r="AQ5" s="623"/>
      <c r="AR5" s="623"/>
      <c r="AS5" s="623"/>
      <c r="AT5" s="623"/>
      <c r="AU5" s="623"/>
      <c r="AV5" s="623"/>
      <c r="AW5" s="623"/>
      <c r="AX5" s="623"/>
      <c r="AY5" s="623"/>
      <c r="AZ5" s="623"/>
      <c r="BA5" s="623"/>
      <c r="BB5" s="623"/>
      <c r="BC5" s="623"/>
      <c r="BD5" s="623"/>
      <c r="BE5" s="623"/>
      <c r="BF5" s="624"/>
      <c r="BG5" s="636">
        <v>2062590</v>
      </c>
      <c r="BH5" s="637"/>
      <c r="BI5" s="637"/>
      <c r="BJ5" s="637"/>
      <c r="BK5" s="637"/>
      <c r="BL5" s="637"/>
      <c r="BM5" s="637"/>
      <c r="BN5" s="638"/>
      <c r="BO5" s="639">
        <v>94.7</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59834</v>
      </c>
      <c r="S6" s="637"/>
      <c r="T6" s="637"/>
      <c r="U6" s="637"/>
      <c r="V6" s="637"/>
      <c r="W6" s="637"/>
      <c r="X6" s="637"/>
      <c r="Y6" s="638"/>
      <c r="Z6" s="639">
        <v>0.6</v>
      </c>
      <c r="AA6" s="639"/>
      <c r="AB6" s="639"/>
      <c r="AC6" s="639"/>
      <c r="AD6" s="640">
        <v>59834</v>
      </c>
      <c r="AE6" s="640"/>
      <c r="AF6" s="640"/>
      <c r="AG6" s="640"/>
      <c r="AH6" s="640"/>
      <c r="AI6" s="640"/>
      <c r="AJ6" s="640"/>
      <c r="AK6" s="640"/>
      <c r="AL6" s="641">
        <v>1.1000000000000001</v>
      </c>
      <c r="AM6" s="642"/>
      <c r="AN6" s="642"/>
      <c r="AO6" s="643"/>
      <c r="AP6" s="633" t="s">
        <v>221</v>
      </c>
      <c r="AQ6" s="634"/>
      <c r="AR6" s="634"/>
      <c r="AS6" s="634"/>
      <c r="AT6" s="634"/>
      <c r="AU6" s="634"/>
      <c r="AV6" s="634"/>
      <c r="AW6" s="634"/>
      <c r="AX6" s="634"/>
      <c r="AY6" s="634"/>
      <c r="AZ6" s="634"/>
      <c r="BA6" s="634"/>
      <c r="BB6" s="634"/>
      <c r="BC6" s="634"/>
      <c r="BD6" s="634"/>
      <c r="BE6" s="634"/>
      <c r="BF6" s="635"/>
      <c r="BG6" s="636">
        <v>2062590</v>
      </c>
      <c r="BH6" s="637"/>
      <c r="BI6" s="637"/>
      <c r="BJ6" s="637"/>
      <c r="BK6" s="637"/>
      <c r="BL6" s="637"/>
      <c r="BM6" s="637"/>
      <c r="BN6" s="638"/>
      <c r="BO6" s="639">
        <v>94.7</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98654</v>
      </c>
      <c r="CS6" s="637"/>
      <c r="CT6" s="637"/>
      <c r="CU6" s="637"/>
      <c r="CV6" s="637"/>
      <c r="CW6" s="637"/>
      <c r="CX6" s="637"/>
      <c r="CY6" s="638"/>
      <c r="CZ6" s="630">
        <v>1</v>
      </c>
      <c r="DA6" s="631"/>
      <c r="DB6" s="631"/>
      <c r="DC6" s="647"/>
      <c r="DD6" s="645" t="s">
        <v>122</v>
      </c>
      <c r="DE6" s="637"/>
      <c r="DF6" s="637"/>
      <c r="DG6" s="637"/>
      <c r="DH6" s="637"/>
      <c r="DI6" s="637"/>
      <c r="DJ6" s="637"/>
      <c r="DK6" s="637"/>
      <c r="DL6" s="637"/>
      <c r="DM6" s="637"/>
      <c r="DN6" s="637"/>
      <c r="DO6" s="637"/>
      <c r="DP6" s="638"/>
      <c r="DQ6" s="645">
        <v>98654</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1275</v>
      </c>
      <c r="S7" s="637"/>
      <c r="T7" s="637"/>
      <c r="U7" s="637"/>
      <c r="V7" s="637"/>
      <c r="W7" s="637"/>
      <c r="X7" s="637"/>
      <c r="Y7" s="638"/>
      <c r="Z7" s="639">
        <v>0</v>
      </c>
      <c r="AA7" s="639"/>
      <c r="AB7" s="639"/>
      <c r="AC7" s="639"/>
      <c r="AD7" s="640">
        <v>1275</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1179568</v>
      </c>
      <c r="BH7" s="637"/>
      <c r="BI7" s="637"/>
      <c r="BJ7" s="637"/>
      <c r="BK7" s="637"/>
      <c r="BL7" s="637"/>
      <c r="BM7" s="637"/>
      <c r="BN7" s="638"/>
      <c r="BO7" s="639">
        <v>54.1</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1330521</v>
      </c>
      <c r="CS7" s="637"/>
      <c r="CT7" s="637"/>
      <c r="CU7" s="637"/>
      <c r="CV7" s="637"/>
      <c r="CW7" s="637"/>
      <c r="CX7" s="637"/>
      <c r="CY7" s="638"/>
      <c r="CZ7" s="639">
        <v>13.2</v>
      </c>
      <c r="DA7" s="639"/>
      <c r="DB7" s="639"/>
      <c r="DC7" s="639"/>
      <c r="DD7" s="645">
        <v>96549</v>
      </c>
      <c r="DE7" s="637"/>
      <c r="DF7" s="637"/>
      <c r="DG7" s="637"/>
      <c r="DH7" s="637"/>
      <c r="DI7" s="637"/>
      <c r="DJ7" s="637"/>
      <c r="DK7" s="637"/>
      <c r="DL7" s="637"/>
      <c r="DM7" s="637"/>
      <c r="DN7" s="637"/>
      <c r="DO7" s="637"/>
      <c r="DP7" s="638"/>
      <c r="DQ7" s="645">
        <v>1154027</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35891</v>
      </c>
      <c r="S8" s="637"/>
      <c r="T8" s="637"/>
      <c r="U8" s="637"/>
      <c r="V8" s="637"/>
      <c r="W8" s="637"/>
      <c r="X8" s="637"/>
      <c r="Y8" s="638"/>
      <c r="Z8" s="639">
        <v>0.3</v>
      </c>
      <c r="AA8" s="639"/>
      <c r="AB8" s="639"/>
      <c r="AC8" s="639"/>
      <c r="AD8" s="640">
        <v>35891</v>
      </c>
      <c r="AE8" s="640"/>
      <c r="AF8" s="640"/>
      <c r="AG8" s="640"/>
      <c r="AH8" s="640"/>
      <c r="AI8" s="640"/>
      <c r="AJ8" s="640"/>
      <c r="AK8" s="640"/>
      <c r="AL8" s="641">
        <v>0.7</v>
      </c>
      <c r="AM8" s="642"/>
      <c r="AN8" s="642"/>
      <c r="AO8" s="643"/>
      <c r="AP8" s="633" t="s">
        <v>227</v>
      </c>
      <c r="AQ8" s="634"/>
      <c r="AR8" s="634"/>
      <c r="AS8" s="634"/>
      <c r="AT8" s="634"/>
      <c r="AU8" s="634"/>
      <c r="AV8" s="634"/>
      <c r="AW8" s="634"/>
      <c r="AX8" s="634"/>
      <c r="AY8" s="634"/>
      <c r="AZ8" s="634"/>
      <c r="BA8" s="634"/>
      <c r="BB8" s="634"/>
      <c r="BC8" s="634"/>
      <c r="BD8" s="634"/>
      <c r="BE8" s="634"/>
      <c r="BF8" s="635"/>
      <c r="BG8" s="636">
        <v>38681</v>
      </c>
      <c r="BH8" s="637"/>
      <c r="BI8" s="637"/>
      <c r="BJ8" s="637"/>
      <c r="BK8" s="637"/>
      <c r="BL8" s="637"/>
      <c r="BM8" s="637"/>
      <c r="BN8" s="638"/>
      <c r="BO8" s="639">
        <v>1.8</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3702727</v>
      </c>
      <c r="CS8" s="637"/>
      <c r="CT8" s="637"/>
      <c r="CU8" s="637"/>
      <c r="CV8" s="637"/>
      <c r="CW8" s="637"/>
      <c r="CX8" s="637"/>
      <c r="CY8" s="638"/>
      <c r="CZ8" s="639">
        <v>36.6</v>
      </c>
      <c r="DA8" s="639"/>
      <c r="DB8" s="639"/>
      <c r="DC8" s="639"/>
      <c r="DD8" s="645">
        <v>5302</v>
      </c>
      <c r="DE8" s="637"/>
      <c r="DF8" s="637"/>
      <c r="DG8" s="637"/>
      <c r="DH8" s="637"/>
      <c r="DI8" s="637"/>
      <c r="DJ8" s="637"/>
      <c r="DK8" s="637"/>
      <c r="DL8" s="637"/>
      <c r="DM8" s="637"/>
      <c r="DN8" s="637"/>
      <c r="DO8" s="637"/>
      <c r="DP8" s="638"/>
      <c r="DQ8" s="645">
        <v>1811077</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39301</v>
      </c>
      <c r="S9" s="637"/>
      <c r="T9" s="637"/>
      <c r="U9" s="637"/>
      <c r="V9" s="637"/>
      <c r="W9" s="637"/>
      <c r="X9" s="637"/>
      <c r="Y9" s="638"/>
      <c r="Z9" s="639">
        <v>0.4</v>
      </c>
      <c r="AA9" s="639"/>
      <c r="AB9" s="639"/>
      <c r="AC9" s="639"/>
      <c r="AD9" s="640">
        <v>39301</v>
      </c>
      <c r="AE9" s="640"/>
      <c r="AF9" s="640"/>
      <c r="AG9" s="640"/>
      <c r="AH9" s="640"/>
      <c r="AI9" s="640"/>
      <c r="AJ9" s="640"/>
      <c r="AK9" s="640"/>
      <c r="AL9" s="641">
        <v>0.7</v>
      </c>
      <c r="AM9" s="642"/>
      <c r="AN9" s="642"/>
      <c r="AO9" s="643"/>
      <c r="AP9" s="633" t="s">
        <v>230</v>
      </c>
      <c r="AQ9" s="634"/>
      <c r="AR9" s="634"/>
      <c r="AS9" s="634"/>
      <c r="AT9" s="634"/>
      <c r="AU9" s="634"/>
      <c r="AV9" s="634"/>
      <c r="AW9" s="634"/>
      <c r="AX9" s="634"/>
      <c r="AY9" s="634"/>
      <c r="AZ9" s="634"/>
      <c r="BA9" s="634"/>
      <c r="BB9" s="634"/>
      <c r="BC9" s="634"/>
      <c r="BD9" s="634"/>
      <c r="BE9" s="634"/>
      <c r="BF9" s="635"/>
      <c r="BG9" s="636">
        <v>1106129</v>
      </c>
      <c r="BH9" s="637"/>
      <c r="BI9" s="637"/>
      <c r="BJ9" s="637"/>
      <c r="BK9" s="637"/>
      <c r="BL9" s="637"/>
      <c r="BM9" s="637"/>
      <c r="BN9" s="638"/>
      <c r="BO9" s="639">
        <v>50.8</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1214276</v>
      </c>
      <c r="CS9" s="637"/>
      <c r="CT9" s="637"/>
      <c r="CU9" s="637"/>
      <c r="CV9" s="637"/>
      <c r="CW9" s="637"/>
      <c r="CX9" s="637"/>
      <c r="CY9" s="638"/>
      <c r="CZ9" s="639">
        <v>12</v>
      </c>
      <c r="DA9" s="639"/>
      <c r="DB9" s="639"/>
      <c r="DC9" s="639"/>
      <c r="DD9" s="645">
        <v>116333</v>
      </c>
      <c r="DE9" s="637"/>
      <c r="DF9" s="637"/>
      <c r="DG9" s="637"/>
      <c r="DH9" s="637"/>
      <c r="DI9" s="637"/>
      <c r="DJ9" s="637"/>
      <c r="DK9" s="637"/>
      <c r="DL9" s="637"/>
      <c r="DM9" s="637"/>
      <c r="DN9" s="637"/>
      <c r="DO9" s="637"/>
      <c r="DP9" s="638"/>
      <c r="DQ9" s="645">
        <v>781231</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21922</v>
      </c>
      <c r="BH10" s="637"/>
      <c r="BI10" s="637"/>
      <c r="BJ10" s="637"/>
      <c r="BK10" s="637"/>
      <c r="BL10" s="637"/>
      <c r="BM10" s="637"/>
      <c r="BN10" s="638"/>
      <c r="BO10" s="639">
        <v>1</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459610</v>
      </c>
      <c r="S11" s="637"/>
      <c r="T11" s="637"/>
      <c r="U11" s="637"/>
      <c r="V11" s="637"/>
      <c r="W11" s="637"/>
      <c r="X11" s="637"/>
      <c r="Y11" s="638"/>
      <c r="Z11" s="641">
        <v>4.3</v>
      </c>
      <c r="AA11" s="642"/>
      <c r="AB11" s="642"/>
      <c r="AC11" s="648"/>
      <c r="AD11" s="645">
        <v>459610</v>
      </c>
      <c r="AE11" s="637"/>
      <c r="AF11" s="637"/>
      <c r="AG11" s="637"/>
      <c r="AH11" s="637"/>
      <c r="AI11" s="637"/>
      <c r="AJ11" s="637"/>
      <c r="AK11" s="638"/>
      <c r="AL11" s="641">
        <v>8.4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12836</v>
      </c>
      <c r="BH11" s="637"/>
      <c r="BI11" s="637"/>
      <c r="BJ11" s="637"/>
      <c r="BK11" s="637"/>
      <c r="BL11" s="637"/>
      <c r="BM11" s="637"/>
      <c r="BN11" s="638"/>
      <c r="BO11" s="639">
        <v>0.6</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35194</v>
      </c>
      <c r="CS11" s="637"/>
      <c r="CT11" s="637"/>
      <c r="CU11" s="637"/>
      <c r="CV11" s="637"/>
      <c r="CW11" s="637"/>
      <c r="CX11" s="637"/>
      <c r="CY11" s="638"/>
      <c r="CZ11" s="639">
        <v>0.3</v>
      </c>
      <c r="DA11" s="639"/>
      <c r="DB11" s="639"/>
      <c r="DC11" s="639"/>
      <c r="DD11" s="645" t="s">
        <v>122</v>
      </c>
      <c r="DE11" s="637"/>
      <c r="DF11" s="637"/>
      <c r="DG11" s="637"/>
      <c r="DH11" s="637"/>
      <c r="DI11" s="637"/>
      <c r="DJ11" s="637"/>
      <c r="DK11" s="637"/>
      <c r="DL11" s="637"/>
      <c r="DM11" s="637"/>
      <c r="DN11" s="637"/>
      <c r="DO11" s="637"/>
      <c r="DP11" s="638"/>
      <c r="DQ11" s="645">
        <v>34186</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764610</v>
      </c>
      <c r="BH12" s="637"/>
      <c r="BI12" s="637"/>
      <c r="BJ12" s="637"/>
      <c r="BK12" s="637"/>
      <c r="BL12" s="637"/>
      <c r="BM12" s="637"/>
      <c r="BN12" s="638"/>
      <c r="BO12" s="639">
        <v>35.1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55629</v>
      </c>
      <c r="CS12" s="637"/>
      <c r="CT12" s="637"/>
      <c r="CU12" s="637"/>
      <c r="CV12" s="637"/>
      <c r="CW12" s="637"/>
      <c r="CX12" s="637"/>
      <c r="CY12" s="638"/>
      <c r="CZ12" s="639">
        <v>0.6</v>
      </c>
      <c r="DA12" s="639"/>
      <c r="DB12" s="639"/>
      <c r="DC12" s="639"/>
      <c r="DD12" s="645">
        <v>134</v>
      </c>
      <c r="DE12" s="637"/>
      <c r="DF12" s="637"/>
      <c r="DG12" s="637"/>
      <c r="DH12" s="637"/>
      <c r="DI12" s="637"/>
      <c r="DJ12" s="637"/>
      <c r="DK12" s="637"/>
      <c r="DL12" s="637"/>
      <c r="DM12" s="637"/>
      <c r="DN12" s="637"/>
      <c r="DO12" s="637"/>
      <c r="DP12" s="638"/>
      <c r="DQ12" s="645">
        <v>45469</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764610</v>
      </c>
      <c r="BH13" s="637"/>
      <c r="BI13" s="637"/>
      <c r="BJ13" s="637"/>
      <c r="BK13" s="637"/>
      <c r="BL13" s="637"/>
      <c r="BM13" s="637"/>
      <c r="BN13" s="638"/>
      <c r="BO13" s="639">
        <v>35.1</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1641538</v>
      </c>
      <c r="CS13" s="637"/>
      <c r="CT13" s="637"/>
      <c r="CU13" s="637"/>
      <c r="CV13" s="637"/>
      <c r="CW13" s="637"/>
      <c r="CX13" s="637"/>
      <c r="CY13" s="638"/>
      <c r="CZ13" s="639">
        <v>16.2</v>
      </c>
      <c r="DA13" s="639"/>
      <c r="DB13" s="639"/>
      <c r="DC13" s="639"/>
      <c r="DD13" s="645">
        <v>961672</v>
      </c>
      <c r="DE13" s="637"/>
      <c r="DF13" s="637"/>
      <c r="DG13" s="637"/>
      <c r="DH13" s="637"/>
      <c r="DI13" s="637"/>
      <c r="DJ13" s="637"/>
      <c r="DK13" s="637"/>
      <c r="DL13" s="637"/>
      <c r="DM13" s="637"/>
      <c r="DN13" s="637"/>
      <c r="DO13" s="637"/>
      <c r="DP13" s="638"/>
      <c r="DQ13" s="645">
        <v>571024</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1382</v>
      </c>
      <c r="S14" s="637"/>
      <c r="T14" s="637"/>
      <c r="U14" s="637"/>
      <c r="V14" s="637"/>
      <c r="W14" s="637"/>
      <c r="X14" s="637"/>
      <c r="Y14" s="638"/>
      <c r="Z14" s="639">
        <v>0</v>
      </c>
      <c r="AA14" s="639"/>
      <c r="AB14" s="639"/>
      <c r="AC14" s="639"/>
      <c r="AD14" s="640">
        <v>1382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53437</v>
      </c>
      <c r="BH14" s="637"/>
      <c r="BI14" s="637"/>
      <c r="BJ14" s="637"/>
      <c r="BK14" s="637"/>
      <c r="BL14" s="637"/>
      <c r="BM14" s="637"/>
      <c r="BN14" s="638"/>
      <c r="BO14" s="639">
        <v>2.5</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309544</v>
      </c>
      <c r="CS14" s="637"/>
      <c r="CT14" s="637"/>
      <c r="CU14" s="637"/>
      <c r="CV14" s="637"/>
      <c r="CW14" s="637"/>
      <c r="CX14" s="637"/>
      <c r="CY14" s="638"/>
      <c r="CZ14" s="639">
        <v>3.1</v>
      </c>
      <c r="DA14" s="639"/>
      <c r="DB14" s="639"/>
      <c r="DC14" s="639"/>
      <c r="DD14" s="645">
        <v>259</v>
      </c>
      <c r="DE14" s="637"/>
      <c r="DF14" s="637"/>
      <c r="DG14" s="637"/>
      <c r="DH14" s="637"/>
      <c r="DI14" s="637"/>
      <c r="DJ14" s="637"/>
      <c r="DK14" s="637"/>
      <c r="DL14" s="637"/>
      <c r="DM14" s="637"/>
      <c r="DN14" s="637"/>
      <c r="DO14" s="637"/>
      <c r="DP14" s="638"/>
      <c r="DQ14" s="645">
        <v>306944</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64975</v>
      </c>
      <c r="BH15" s="637"/>
      <c r="BI15" s="637"/>
      <c r="BJ15" s="637"/>
      <c r="BK15" s="637"/>
      <c r="BL15" s="637"/>
      <c r="BM15" s="637"/>
      <c r="BN15" s="638"/>
      <c r="BO15" s="639">
        <v>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953358</v>
      </c>
      <c r="CS15" s="637"/>
      <c r="CT15" s="637"/>
      <c r="CU15" s="637"/>
      <c r="CV15" s="637"/>
      <c r="CW15" s="637"/>
      <c r="CX15" s="637"/>
      <c r="CY15" s="638"/>
      <c r="CZ15" s="639">
        <v>9.4</v>
      </c>
      <c r="DA15" s="639"/>
      <c r="DB15" s="639"/>
      <c r="DC15" s="639"/>
      <c r="DD15" s="645">
        <v>49156</v>
      </c>
      <c r="DE15" s="637"/>
      <c r="DF15" s="637"/>
      <c r="DG15" s="637"/>
      <c r="DH15" s="637"/>
      <c r="DI15" s="637"/>
      <c r="DJ15" s="637"/>
      <c r="DK15" s="637"/>
      <c r="DL15" s="637"/>
      <c r="DM15" s="637"/>
      <c r="DN15" s="637"/>
      <c r="DO15" s="637"/>
      <c r="DP15" s="638"/>
      <c r="DQ15" s="645">
        <v>813495</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10120</v>
      </c>
      <c r="S16" s="637"/>
      <c r="T16" s="637"/>
      <c r="U16" s="637"/>
      <c r="V16" s="637"/>
      <c r="W16" s="637"/>
      <c r="X16" s="637"/>
      <c r="Y16" s="638"/>
      <c r="Z16" s="639">
        <v>0.1</v>
      </c>
      <c r="AA16" s="639"/>
      <c r="AB16" s="639"/>
      <c r="AC16" s="639"/>
      <c r="AD16" s="640">
        <v>10120</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16135</v>
      </c>
      <c r="S17" s="637"/>
      <c r="T17" s="637"/>
      <c r="U17" s="637"/>
      <c r="V17" s="637"/>
      <c r="W17" s="637"/>
      <c r="X17" s="637"/>
      <c r="Y17" s="638"/>
      <c r="Z17" s="639">
        <v>0.2</v>
      </c>
      <c r="AA17" s="639"/>
      <c r="AB17" s="639"/>
      <c r="AC17" s="639"/>
      <c r="AD17" s="640">
        <v>16135</v>
      </c>
      <c r="AE17" s="640"/>
      <c r="AF17" s="640"/>
      <c r="AG17" s="640"/>
      <c r="AH17" s="640"/>
      <c r="AI17" s="640"/>
      <c r="AJ17" s="640"/>
      <c r="AK17" s="640"/>
      <c r="AL17" s="641">
        <v>0.3</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762896</v>
      </c>
      <c r="CS17" s="637"/>
      <c r="CT17" s="637"/>
      <c r="CU17" s="637"/>
      <c r="CV17" s="637"/>
      <c r="CW17" s="637"/>
      <c r="CX17" s="637"/>
      <c r="CY17" s="638"/>
      <c r="CZ17" s="639">
        <v>7.6</v>
      </c>
      <c r="DA17" s="639"/>
      <c r="DB17" s="639"/>
      <c r="DC17" s="639"/>
      <c r="DD17" s="645" t="s">
        <v>122</v>
      </c>
      <c r="DE17" s="637"/>
      <c r="DF17" s="637"/>
      <c r="DG17" s="637"/>
      <c r="DH17" s="637"/>
      <c r="DI17" s="637"/>
      <c r="DJ17" s="637"/>
      <c r="DK17" s="637"/>
      <c r="DL17" s="637"/>
      <c r="DM17" s="637"/>
      <c r="DN17" s="637"/>
      <c r="DO17" s="637"/>
      <c r="DP17" s="638"/>
      <c r="DQ17" s="645">
        <v>694028</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25121</v>
      </c>
      <c r="S18" s="637"/>
      <c r="T18" s="637"/>
      <c r="U18" s="637"/>
      <c r="V18" s="637"/>
      <c r="W18" s="637"/>
      <c r="X18" s="637"/>
      <c r="Y18" s="638"/>
      <c r="Z18" s="639">
        <v>0.2</v>
      </c>
      <c r="AA18" s="639"/>
      <c r="AB18" s="639"/>
      <c r="AC18" s="639"/>
      <c r="AD18" s="640">
        <v>25121</v>
      </c>
      <c r="AE18" s="640"/>
      <c r="AF18" s="640"/>
      <c r="AG18" s="640"/>
      <c r="AH18" s="640"/>
      <c r="AI18" s="640"/>
      <c r="AJ18" s="640"/>
      <c r="AK18" s="640"/>
      <c r="AL18" s="641">
        <v>0.5</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24863</v>
      </c>
      <c r="S19" s="637"/>
      <c r="T19" s="637"/>
      <c r="U19" s="637"/>
      <c r="V19" s="637"/>
      <c r="W19" s="637"/>
      <c r="X19" s="637"/>
      <c r="Y19" s="638"/>
      <c r="Z19" s="639">
        <v>0.2</v>
      </c>
      <c r="AA19" s="639"/>
      <c r="AB19" s="639"/>
      <c r="AC19" s="639"/>
      <c r="AD19" s="640">
        <v>24863</v>
      </c>
      <c r="AE19" s="640"/>
      <c r="AF19" s="640"/>
      <c r="AG19" s="640"/>
      <c r="AH19" s="640"/>
      <c r="AI19" s="640"/>
      <c r="AJ19" s="640"/>
      <c r="AK19" s="640"/>
      <c r="AL19" s="641">
        <v>0.5</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116417</v>
      </c>
      <c r="BH19" s="637"/>
      <c r="BI19" s="637"/>
      <c r="BJ19" s="637"/>
      <c r="BK19" s="637"/>
      <c r="BL19" s="637"/>
      <c r="BM19" s="637"/>
      <c r="BN19" s="638"/>
      <c r="BO19" s="639">
        <v>5.3</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258</v>
      </c>
      <c r="S20" s="637"/>
      <c r="T20" s="637"/>
      <c r="U20" s="637"/>
      <c r="V20" s="637"/>
      <c r="W20" s="637"/>
      <c r="X20" s="637"/>
      <c r="Y20" s="638"/>
      <c r="Z20" s="639">
        <v>0</v>
      </c>
      <c r="AA20" s="639"/>
      <c r="AB20" s="639"/>
      <c r="AC20" s="639"/>
      <c r="AD20" s="640">
        <v>258</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116417</v>
      </c>
      <c r="BH20" s="637"/>
      <c r="BI20" s="637"/>
      <c r="BJ20" s="637"/>
      <c r="BK20" s="637"/>
      <c r="BL20" s="637"/>
      <c r="BM20" s="637"/>
      <c r="BN20" s="638"/>
      <c r="BO20" s="639">
        <v>5.3</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10104337</v>
      </c>
      <c r="CS20" s="637"/>
      <c r="CT20" s="637"/>
      <c r="CU20" s="637"/>
      <c r="CV20" s="637"/>
      <c r="CW20" s="637"/>
      <c r="CX20" s="637"/>
      <c r="CY20" s="638"/>
      <c r="CZ20" s="639">
        <v>100</v>
      </c>
      <c r="DA20" s="639"/>
      <c r="DB20" s="639"/>
      <c r="DC20" s="639"/>
      <c r="DD20" s="645">
        <v>1229405</v>
      </c>
      <c r="DE20" s="637"/>
      <c r="DF20" s="637"/>
      <c r="DG20" s="637"/>
      <c r="DH20" s="637"/>
      <c r="DI20" s="637"/>
      <c r="DJ20" s="637"/>
      <c r="DK20" s="637"/>
      <c r="DL20" s="637"/>
      <c r="DM20" s="637"/>
      <c r="DN20" s="637"/>
      <c r="DO20" s="637"/>
      <c r="DP20" s="638"/>
      <c r="DQ20" s="645">
        <v>6310135</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3010306</v>
      </c>
      <c r="S21" s="637"/>
      <c r="T21" s="637"/>
      <c r="U21" s="637"/>
      <c r="V21" s="637"/>
      <c r="W21" s="637"/>
      <c r="X21" s="637"/>
      <c r="Y21" s="638"/>
      <c r="Z21" s="639">
        <v>28.2</v>
      </c>
      <c r="AA21" s="639"/>
      <c r="AB21" s="639"/>
      <c r="AC21" s="639"/>
      <c r="AD21" s="640">
        <v>2723793</v>
      </c>
      <c r="AE21" s="640"/>
      <c r="AF21" s="640"/>
      <c r="AG21" s="640"/>
      <c r="AH21" s="640"/>
      <c r="AI21" s="640"/>
      <c r="AJ21" s="640"/>
      <c r="AK21" s="640"/>
      <c r="AL21" s="641">
        <v>49.8</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3048</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2723793</v>
      </c>
      <c r="S22" s="637"/>
      <c r="T22" s="637"/>
      <c r="U22" s="637"/>
      <c r="V22" s="637"/>
      <c r="W22" s="637"/>
      <c r="X22" s="637"/>
      <c r="Y22" s="638"/>
      <c r="Z22" s="639">
        <v>25.5</v>
      </c>
      <c r="AA22" s="639"/>
      <c r="AB22" s="639"/>
      <c r="AC22" s="639"/>
      <c r="AD22" s="640">
        <v>2723793</v>
      </c>
      <c r="AE22" s="640"/>
      <c r="AF22" s="640"/>
      <c r="AG22" s="640"/>
      <c r="AH22" s="640"/>
      <c r="AI22" s="640"/>
      <c r="AJ22" s="640"/>
      <c r="AK22" s="640"/>
      <c r="AL22" s="641">
        <v>49.8</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286513</v>
      </c>
      <c r="S23" s="637"/>
      <c r="T23" s="637"/>
      <c r="U23" s="637"/>
      <c r="V23" s="637"/>
      <c r="W23" s="637"/>
      <c r="X23" s="637"/>
      <c r="Y23" s="638"/>
      <c r="Z23" s="639">
        <v>2.7</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113369</v>
      </c>
      <c r="BH23" s="637"/>
      <c r="BI23" s="637"/>
      <c r="BJ23" s="637"/>
      <c r="BK23" s="637"/>
      <c r="BL23" s="637"/>
      <c r="BM23" s="637"/>
      <c r="BN23" s="638"/>
      <c r="BO23" s="639">
        <v>5.2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4564986</v>
      </c>
      <c r="CS24" s="626"/>
      <c r="CT24" s="626"/>
      <c r="CU24" s="626"/>
      <c r="CV24" s="626"/>
      <c r="CW24" s="626"/>
      <c r="CX24" s="626"/>
      <c r="CY24" s="627"/>
      <c r="CZ24" s="630">
        <v>45.2</v>
      </c>
      <c r="DA24" s="631"/>
      <c r="DB24" s="631"/>
      <c r="DC24" s="647"/>
      <c r="DD24" s="671">
        <v>2810953</v>
      </c>
      <c r="DE24" s="626"/>
      <c r="DF24" s="626"/>
      <c r="DG24" s="626"/>
      <c r="DH24" s="626"/>
      <c r="DI24" s="626"/>
      <c r="DJ24" s="626"/>
      <c r="DK24" s="627"/>
      <c r="DL24" s="671">
        <v>2673481</v>
      </c>
      <c r="DM24" s="626"/>
      <c r="DN24" s="626"/>
      <c r="DO24" s="626"/>
      <c r="DP24" s="626"/>
      <c r="DQ24" s="626"/>
      <c r="DR24" s="626"/>
      <c r="DS24" s="626"/>
      <c r="DT24" s="626"/>
      <c r="DU24" s="626"/>
      <c r="DV24" s="627"/>
      <c r="DW24" s="630">
        <v>48.5</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5837982</v>
      </c>
      <c r="S25" s="637"/>
      <c r="T25" s="637"/>
      <c r="U25" s="637"/>
      <c r="V25" s="637"/>
      <c r="W25" s="637"/>
      <c r="X25" s="637"/>
      <c r="Y25" s="638"/>
      <c r="Z25" s="639">
        <v>54.6</v>
      </c>
      <c r="AA25" s="639"/>
      <c r="AB25" s="639"/>
      <c r="AC25" s="639"/>
      <c r="AD25" s="640">
        <v>5438100</v>
      </c>
      <c r="AE25" s="640"/>
      <c r="AF25" s="640"/>
      <c r="AG25" s="640"/>
      <c r="AH25" s="640"/>
      <c r="AI25" s="640"/>
      <c r="AJ25" s="640"/>
      <c r="AK25" s="640"/>
      <c r="AL25" s="641">
        <v>99.4</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1692000</v>
      </c>
      <c r="CS25" s="668"/>
      <c r="CT25" s="668"/>
      <c r="CU25" s="668"/>
      <c r="CV25" s="668"/>
      <c r="CW25" s="668"/>
      <c r="CX25" s="668"/>
      <c r="CY25" s="669"/>
      <c r="CZ25" s="641">
        <v>16.7</v>
      </c>
      <c r="DA25" s="666"/>
      <c r="DB25" s="666"/>
      <c r="DC25" s="670"/>
      <c r="DD25" s="645">
        <v>1559372</v>
      </c>
      <c r="DE25" s="668"/>
      <c r="DF25" s="668"/>
      <c r="DG25" s="668"/>
      <c r="DH25" s="668"/>
      <c r="DI25" s="668"/>
      <c r="DJ25" s="668"/>
      <c r="DK25" s="669"/>
      <c r="DL25" s="645">
        <v>1438070</v>
      </c>
      <c r="DM25" s="668"/>
      <c r="DN25" s="668"/>
      <c r="DO25" s="668"/>
      <c r="DP25" s="668"/>
      <c r="DQ25" s="668"/>
      <c r="DR25" s="668"/>
      <c r="DS25" s="668"/>
      <c r="DT25" s="668"/>
      <c r="DU25" s="668"/>
      <c r="DV25" s="669"/>
      <c r="DW25" s="641">
        <v>26.1</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1917</v>
      </c>
      <c r="S26" s="637"/>
      <c r="T26" s="637"/>
      <c r="U26" s="637"/>
      <c r="V26" s="637"/>
      <c r="W26" s="637"/>
      <c r="X26" s="637"/>
      <c r="Y26" s="638"/>
      <c r="Z26" s="639">
        <v>0</v>
      </c>
      <c r="AA26" s="639"/>
      <c r="AB26" s="639"/>
      <c r="AC26" s="639"/>
      <c r="AD26" s="640">
        <v>1917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1060327</v>
      </c>
      <c r="CS26" s="637"/>
      <c r="CT26" s="637"/>
      <c r="CU26" s="637"/>
      <c r="CV26" s="637"/>
      <c r="CW26" s="637"/>
      <c r="CX26" s="637"/>
      <c r="CY26" s="638"/>
      <c r="CZ26" s="641">
        <v>10.5</v>
      </c>
      <c r="DA26" s="666"/>
      <c r="DB26" s="666"/>
      <c r="DC26" s="670"/>
      <c r="DD26" s="645">
        <v>948686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58686</v>
      </c>
      <c r="S27" s="637"/>
      <c r="T27" s="637"/>
      <c r="U27" s="637"/>
      <c r="V27" s="637"/>
      <c r="W27" s="637"/>
      <c r="X27" s="637"/>
      <c r="Y27" s="638"/>
      <c r="Z27" s="639">
        <v>0.5</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2179007</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2110090</v>
      </c>
      <c r="CS27" s="668"/>
      <c r="CT27" s="668"/>
      <c r="CU27" s="668"/>
      <c r="CV27" s="668"/>
      <c r="CW27" s="668"/>
      <c r="CX27" s="668"/>
      <c r="CY27" s="669"/>
      <c r="CZ27" s="641">
        <v>20.9</v>
      </c>
      <c r="DA27" s="666"/>
      <c r="DB27" s="666"/>
      <c r="DC27" s="670"/>
      <c r="DD27" s="645">
        <v>557553</v>
      </c>
      <c r="DE27" s="668"/>
      <c r="DF27" s="668"/>
      <c r="DG27" s="668"/>
      <c r="DH27" s="668"/>
      <c r="DI27" s="668"/>
      <c r="DJ27" s="668"/>
      <c r="DK27" s="669"/>
      <c r="DL27" s="645">
        <v>541383</v>
      </c>
      <c r="DM27" s="668"/>
      <c r="DN27" s="668"/>
      <c r="DO27" s="668"/>
      <c r="DP27" s="668"/>
      <c r="DQ27" s="668"/>
      <c r="DR27" s="668"/>
      <c r="DS27" s="668"/>
      <c r="DT27" s="668"/>
      <c r="DU27" s="668"/>
      <c r="DV27" s="669"/>
      <c r="DW27" s="641">
        <v>9.8000000000000007</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201229</v>
      </c>
      <c r="S28" s="637"/>
      <c r="T28" s="637"/>
      <c r="U28" s="637"/>
      <c r="V28" s="637"/>
      <c r="W28" s="637"/>
      <c r="X28" s="637"/>
      <c r="Y28" s="638"/>
      <c r="Z28" s="639">
        <v>1.9</v>
      </c>
      <c r="AA28" s="639"/>
      <c r="AB28" s="639"/>
      <c r="AC28" s="639"/>
      <c r="AD28" s="640">
        <v>24407</v>
      </c>
      <c r="AE28" s="640"/>
      <c r="AF28" s="640"/>
      <c r="AG28" s="640"/>
      <c r="AH28" s="640"/>
      <c r="AI28" s="640"/>
      <c r="AJ28" s="640"/>
      <c r="AK28" s="640"/>
      <c r="AL28" s="641">
        <v>0.4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762896</v>
      </c>
      <c r="CS28" s="637"/>
      <c r="CT28" s="637"/>
      <c r="CU28" s="637"/>
      <c r="CV28" s="637"/>
      <c r="CW28" s="637"/>
      <c r="CX28" s="637"/>
      <c r="CY28" s="638"/>
      <c r="CZ28" s="641">
        <v>7.6</v>
      </c>
      <c r="DA28" s="666"/>
      <c r="DB28" s="666"/>
      <c r="DC28" s="670"/>
      <c r="DD28" s="645">
        <v>694028</v>
      </c>
      <c r="DE28" s="637"/>
      <c r="DF28" s="637"/>
      <c r="DG28" s="637"/>
      <c r="DH28" s="637"/>
      <c r="DI28" s="637"/>
      <c r="DJ28" s="637"/>
      <c r="DK28" s="638"/>
      <c r="DL28" s="645">
        <v>694028</v>
      </c>
      <c r="DM28" s="637"/>
      <c r="DN28" s="637"/>
      <c r="DO28" s="637"/>
      <c r="DP28" s="637"/>
      <c r="DQ28" s="637"/>
      <c r="DR28" s="637"/>
      <c r="DS28" s="637"/>
      <c r="DT28" s="637"/>
      <c r="DU28" s="637"/>
      <c r="DV28" s="638"/>
      <c r="DW28" s="641">
        <v>12.6</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23184</v>
      </c>
      <c r="S29" s="637"/>
      <c r="T29" s="637"/>
      <c r="U29" s="637"/>
      <c r="V29" s="637"/>
      <c r="W29" s="637"/>
      <c r="X29" s="637"/>
      <c r="Y29" s="638"/>
      <c r="Z29" s="639">
        <v>0.2</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762895</v>
      </c>
      <c r="CS29" s="668"/>
      <c r="CT29" s="668"/>
      <c r="CU29" s="668"/>
      <c r="CV29" s="668"/>
      <c r="CW29" s="668"/>
      <c r="CX29" s="668"/>
      <c r="CY29" s="669"/>
      <c r="CZ29" s="641">
        <v>7.6</v>
      </c>
      <c r="DA29" s="666"/>
      <c r="DB29" s="666"/>
      <c r="DC29" s="670"/>
      <c r="DD29" s="645">
        <v>694027</v>
      </c>
      <c r="DE29" s="668"/>
      <c r="DF29" s="668"/>
      <c r="DG29" s="668"/>
      <c r="DH29" s="668"/>
      <c r="DI29" s="668"/>
      <c r="DJ29" s="668"/>
      <c r="DK29" s="669"/>
      <c r="DL29" s="645">
        <v>694027</v>
      </c>
      <c r="DM29" s="668"/>
      <c r="DN29" s="668"/>
      <c r="DO29" s="668"/>
      <c r="DP29" s="668"/>
      <c r="DQ29" s="668"/>
      <c r="DR29" s="668"/>
      <c r="DS29" s="668"/>
      <c r="DT29" s="668"/>
      <c r="DU29" s="668"/>
      <c r="DV29" s="669"/>
      <c r="DW29" s="641">
        <v>12.6</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1964123</v>
      </c>
      <c r="S30" s="637"/>
      <c r="T30" s="637"/>
      <c r="U30" s="637"/>
      <c r="V30" s="637"/>
      <c r="W30" s="637"/>
      <c r="X30" s="637"/>
      <c r="Y30" s="638"/>
      <c r="Z30" s="639">
        <v>18.399999999999999</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725983</v>
      </c>
      <c r="CS30" s="637"/>
      <c r="CT30" s="637"/>
      <c r="CU30" s="637"/>
      <c r="CV30" s="637"/>
      <c r="CW30" s="637"/>
      <c r="CX30" s="637"/>
      <c r="CY30" s="638"/>
      <c r="CZ30" s="641">
        <v>7.2</v>
      </c>
      <c r="DA30" s="666"/>
      <c r="DB30" s="666"/>
      <c r="DC30" s="670"/>
      <c r="DD30" s="645">
        <v>657115</v>
      </c>
      <c r="DE30" s="637"/>
      <c r="DF30" s="637"/>
      <c r="DG30" s="637"/>
      <c r="DH30" s="637"/>
      <c r="DI30" s="637"/>
      <c r="DJ30" s="637"/>
      <c r="DK30" s="638"/>
      <c r="DL30" s="645">
        <v>657115</v>
      </c>
      <c r="DM30" s="637"/>
      <c r="DN30" s="637"/>
      <c r="DO30" s="637"/>
      <c r="DP30" s="637"/>
      <c r="DQ30" s="637"/>
      <c r="DR30" s="637"/>
      <c r="DS30" s="637"/>
      <c r="DT30" s="637"/>
      <c r="DU30" s="637"/>
      <c r="DV30" s="638"/>
      <c r="DW30" s="641">
        <v>11.9</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97.8</v>
      </c>
      <c r="BN31" s="680"/>
      <c r="BO31" s="680"/>
      <c r="BP31" s="680"/>
      <c r="BQ31" s="681"/>
      <c r="BR31" s="692">
        <v>99.6</v>
      </c>
      <c r="BS31" s="680"/>
      <c r="BT31" s="680"/>
      <c r="BU31" s="680"/>
      <c r="BV31" s="680"/>
      <c r="BW31" s="680"/>
      <c r="BX31" s="631">
        <v>97.4</v>
      </c>
      <c r="BY31" s="680"/>
      <c r="BZ31" s="680"/>
      <c r="CA31" s="680"/>
      <c r="CB31" s="681"/>
      <c r="CD31" s="674"/>
      <c r="CE31" s="675"/>
      <c r="CF31" s="633" t="s">
        <v>300</v>
      </c>
      <c r="CG31" s="634"/>
      <c r="CH31" s="634"/>
      <c r="CI31" s="634"/>
      <c r="CJ31" s="634"/>
      <c r="CK31" s="634"/>
      <c r="CL31" s="634"/>
      <c r="CM31" s="634"/>
      <c r="CN31" s="634"/>
      <c r="CO31" s="634"/>
      <c r="CP31" s="634"/>
      <c r="CQ31" s="635"/>
      <c r="CR31" s="636">
        <v>36912</v>
      </c>
      <c r="CS31" s="668"/>
      <c r="CT31" s="668"/>
      <c r="CU31" s="668"/>
      <c r="CV31" s="668"/>
      <c r="CW31" s="668"/>
      <c r="CX31" s="668"/>
      <c r="CY31" s="669"/>
      <c r="CZ31" s="641">
        <v>0.4</v>
      </c>
      <c r="DA31" s="666"/>
      <c r="DB31" s="666"/>
      <c r="DC31" s="670"/>
      <c r="DD31" s="645">
        <v>36912</v>
      </c>
      <c r="DE31" s="668"/>
      <c r="DF31" s="668"/>
      <c r="DG31" s="668"/>
      <c r="DH31" s="668"/>
      <c r="DI31" s="668"/>
      <c r="DJ31" s="668"/>
      <c r="DK31" s="669"/>
      <c r="DL31" s="645">
        <v>36912</v>
      </c>
      <c r="DM31" s="668"/>
      <c r="DN31" s="668"/>
      <c r="DO31" s="668"/>
      <c r="DP31" s="668"/>
      <c r="DQ31" s="668"/>
      <c r="DR31" s="668"/>
      <c r="DS31" s="668"/>
      <c r="DT31" s="668"/>
      <c r="DU31" s="668"/>
      <c r="DV31" s="669"/>
      <c r="DW31" s="641">
        <v>0.7</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692272</v>
      </c>
      <c r="S32" s="637"/>
      <c r="T32" s="637"/>
      <c r="U32" s="637"/>
      <c r="V32" s="637"/>
      <c r="W32" s="637"/>
      <c r="X32" s="637"/>
      <c r="Y32" s="638"/>
      <c r="Z32" s="639">
        <v>6.5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99.5</v>
      </c>
      <c r="BH32" s="668"/>
      <c r="BI32" s="668"/>
      <c r="BJ32" s="668"/>
      <c r="BK32" s="668"/>
      <c r="BL32" s="668"/>
      <c r="BM32" s="642">
        <v>99.2</v>
      </c>
      <c r="BN32" s="668"/>
      <c r="BO32" s="668"/>
      <c r="BP32" s="668"/>
      <c r="BQ32" s="691"/>
      <c r="BR32" s="693">
        <v>99.5</v>
      </c>
      <c r="BS32" s="668"/>
      <c r="BT32" s="668"/>
      <c r="BU32" s="668"/>
      <c r="BV32" s="668"/>
      <c r="BW32" s="668"/>
      <c r="BX32" s="642">
        <v>99.2</v>
      </c>
      <c r="BY32" s="668"/>
      <c r="BZ32" s="668"/>
      <c r="CA32" s="668"/>
      <c r="CB32" s="691"/>
      <c r="CD32" s="676"/>
      <c r="CE32" s="677"/>
      <c r="CF32" s="633" t="s">
        <v>304</v>
      </c>
      <c r="CG32" s="634"/>
      <c r="CH32" s="634"/>
      <c r="CI32" s="634"/>
      <c r="CJ32" s="634"/>
      <c r="CK32" s="634"/>
      <c r="CL32" s="634"/>
      <c r="CM32" s="634"/>
      <c r="CN32" s="634"/>
      <c r="CO32" s="634"/>
      <c r="CP32" s="634"/>
      <c r="CQ32" s="635"/>
      <c r="CR32" s="636">
        <v>1</v>
      </c>
      <c r="CS32" s="637"/>
      <c r="CT32" s="637"/>
      <c r="CU32" s="637"/>
      <c r="CV32" s="637"/>
      <c r="CW32" s="637"/>
      <c r="CX32" s="637"/>
      <c r="CY32" s="638"/>
      <c r="CZ32" s="641">
        <v>0</v>
      </c>
      <c r="DA32" s="666"/>
      <c r="DB32" s="666"/>
      <c r="DC32" s="670"/>
      <c r="DD32" s="645">
        <v>1</v>
      </c>
      <c r="DE32" s="637"/>
      <c r="DF32" s="637"/>
      <c r="DG32" s="637"/>
      <c r="DH32" s="637"/>
      <c r="DI32" s="637"/>
      <c r="DJ32" s="637"/>
      <c r="DK32" s="638"/>
      <c r="DL32" s="645">
        <v>1</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18304</v>
      </c>
      <c r="S33" s="637"/>
      <c r="T33" s="637"/>
      <c r="U33" s="637"/>
      <c r="V33" s="637"/>
      <c r="W33" s="637"/>
      <c r="X33" s="637"/>
      <c r="Y33" s="638"/>
      <c r="Z33" s="639">
        <v>0.2</v>
      </c>
      <c r="AA33" s="639"/>
      <c r="AB33" s="639"/>
      <c r="AC33" s="639"/>
      <c r="AD33" s="640">
        <v>2839</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96</v>
      </c>
      <c r="BN33" s="695"/>
      <c r="BO33" s="695"/>
      <c r="BP33" s="695"/>
      <c r="BQ33" s="697"/>
      <c r="BR33" s="694">
        <v>99.6</v>
      </c>
      <c r="BS33" s="695"/>
      <c r="BT33" s="695"/>
      <c r="BU33" s="695"/>
      <c r="BV33" s="695"/>
      <c r="BW33" s="695"/>
      <c r="BX33" s="696">
        <v>95</v>
      </c>
      <c r="BY33" s="695"/>
      <c r="BZ33" s="695"/>
      <c r="CA33" s="695"/>
      <c r="CB33" s="697"/>
      <c r="CD33" s="633" t="s">
        <v>307</v>
      </c>
      <c r="CE33" s="634"/>
      <c r="CF33" s="634"/>
      <c r="CG33" s="634"/>
      <c r="CH33" s="634"/>
      <c r="CI33" s="634"/>
      <c r="CJ33" s="634"/>
      <c r="CK33" s="634"/>
      <c r="CL33" s="634"/>
      <c r="CM33" s="634"/>
      <c r="CN33" s="634"/>
      <c r="CO33" s="634"/>
      <c r="CP33" s="634"/>
      <c r="CQ33" s="635"/>
      <c r="CR33" s="636">
        <v>4309946</v>
      </c>
      <c r="CS33" s="668"/>
      <c r="CT33" s="668"/>
      <c r="CU33" s="668"/>
      <c r="CV33" s="668"/>
      <c r="CW33" s="668"/>
      <c r="CX33" s="668"/>
      <c r="CY33" s="669"/>
      <c r="CZ33" s="641">
        <v>42.7</v>
      </c>
      <c r="DA33" s="666"/>
      <c r="DB33" s="666"/>
      <c r="DC33" s="670"/>
      <c r="DD33" s="645">
        <v>3322283</v>
      </c>
      <c r="DE33" s="668"/>
      <c r="DF33" s="668"/>
      <c r="DG33" s="668"/>
      <c r="DH33" s="668"/>
      <c r="DI33" s="668"/>
      <c r="DJ33" s="668"/>
      <c r="DK33" s="669"/>
      <c r="DL33" s="645">
        <v>2251968</v>
      </c>
      <c r="DM33" s="668"/>
      <c r="DN33" s="668"/>
      <c r="DO33" s="668"/>
      <c r="DP33" s="668"/>
      <c r="DQ33" s="668"/>
      <c r="DR33" s="668"/>
      <c r="DS33" s="668"/>
      <c r="DT33" s="668"/>
      <c r="DU33" s="668"/>
      <c r="DV33" s="669"/>
      <c r="DW33" s="641">
        <v>40.9</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7367</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1774954</v>
      </c>
      <c r="CS34" s="637"/>
      <c r="CT34" s="637"/>
      <c r="CU34" s="637"/>
      <c r="CV34" s="637"/>
      <c r="CW34" s="637"/>
      <c r="CX34" s="637"/>
      <c r="CY34" s="638"/>
      <c r="CZ34" s="641">
        <v>17.600000000000001</v>
      </c>
      <c r="DA34" s="666"/>
      <c r="DB34" s="666"/>
      <c r="DC34" s="670"/>
      <c r="DD34" s="645">
        <v>1348376</v>
      </c>
      <c r="DE34" s="637"/>
      <c r="DF34" s="637"/>
      <c r="DG34" s="637"/>
      <c r="DH34" s="637"/>
      <c r="DI34" s="637"/>
      <c r="DJ34" s="637"/>
      <c r="DK34" s="638"/>
      <c r="DL34" s="645">
        <v>995581</v>
      </c>
      <c r="DM34" s="637"/>
      <c r="DN34" s="637"/>
      <c r="DO34" s="637"/>
      <c r="DP34" s="637"/>
      <c r="DQ34" s="637"/>
      <c r="DR34" s="637"/>
      <c r="DS34" s="637"/>
      <c r="DT34" s="637"/>
      <c r="DU34" s="637"/>
      <c r="DV34" s="638"/>
      <c r="DW34" s="641">
        <v>18.100000000000001</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130452</v>
      </c>
      <c r="S35" s="637"/>
      <c r="T35" s="637"/>
      <c r="U35" s="637"/>
      <c r="V35" s="637"/>
      <c r="W35" s="637"/>
      <c r="X35" s="637"/>
      <c r="Y35" s="638"/>
      <c r="Z35" s="639">
        <v>1.2</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11764</v>
      </c>
      <c r="CS35" s="668"/>
      <c r="CT35" s="668"/>
      <c r="CU35" s="668"/>
      <c r="CV35" s="668"/>
      <c r="CW35" s="668"/>
      <c r="CX35" s="668"/>
      <c r="CY35" s="669"/>
      <c r="CZ35" s="641">
        <v>0.1</v>
      </c>
      <c r="DA35" s="666"/>
      <c r="DB35" s="666"/>
      <c r="DC35" s="670"/>
      <c r="DD35" s="645">
        <v>10293</v>
      </c>
      <c r="DE35" s="668"/>
      <c r="DF35" s="668"/>
      <c r="DG35" s="668"/>
      <c r="DH35" s="668"/>
      <c r="DI35" s="668"/>
      <c r="DJ35" s="668"/>
      <c r="DK35" s="669"/>
      <c r="DL35" s="645">
        <v>10293</v>
      </c>
      <c r="DM35" s="668"/>
      <c r="DN35" s="668"/>
      <c r="DO35" s="668"/>
      <c r="DP35" s="668"/>
      <c r="DQ35" s="668"/>
      <c r="DR35" s="668"/>
      <c r="DS35" s="668"/>
      <c r="DT35" s="668"/>
      <c r="DU35" s="668"/>
      <c r="DV35" s="669"/>
      <c r="DW35" s="641">
        <v>0.2</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741913</v>
      </c>
      <c r="S36" s="637"/>
      <c r="T36" s="637"/>
      <c r="U36" s="637"/>
      <c r="V36" s="637"/>
      <c r="W36" s="637"/>
      <c r="X36" s="637"/>
      <c r="Y36" s="638"/>
      <c r="Z36" s="639">
        <v>6.9</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1188820</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43600</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1364964</v>
      </c>
      <c r="CS36" s="637"/>
      <c r="CT36" s="637"/>
      <c r="CU36" s="637"/>
      <c r="CV36" s="637"/>
      <c r="CW36" s="637"/>
      <c r="CX36" s="637"/>
      <c r="CY36" s="638"/>
      <c r="CZ36" s="641">
        <v>13.5</v>
      </c>
      <c r="DA36" s="666"/>
      <c r="DB36" s="666"/>
      <c r="DC36" s="670"/>
      <c r="DD36" s="645">
        <v>984603</v>
      </c>
      <c r="DE36" s="637"/>
      <c r="DF36" s="637"/>
      <c r="DG36" s="637"/>
      <c r="DH36" s="637"/>
      <c r="DI36" s="637"/>
      <c r="DJ36" s="637"/>
      <c r="DK36" s="638"/>
      <c r="DL36" s="645">
        <v>537597</v>
      </c>
      <c r="DM36" s="637"/>
      <c r="DN36" s="637"/>
      <c r="DO36" s="637"/>
      <c r="DP36" s="637"/>
      <c r="DQ36" s="637"/>
      <c r="DR36" s="637"/>
      <c r="DS36" s="637"/>
      <c r="DT36" s="637"/>
      <c r="DU36" s="637"/>
      <c r="DV36" s="638"/>
      <c r="DW36" s="641">
        <v>9.8000000000000007</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196317</v>
      </c>
      <c r="S37" s="637"/>
      <c r="T37" s="637"/>
      <c r="U37" s="637"/>
      <c r="V37" s="637"/>
      <c r="W37" s="637"/>
      <c r="X37" s="637"/>
      <c r="Y37" s="638"/>
      <c r="Z37" s="639">
        <v>1.8</v>
      </c>
      <c r="AA37" s="639"/>
      <c r="AB37" s="639"/>
      <c r="AC37" s="639"/>
      <c r="AD37" s="640">
        <v>3747</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290000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30618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565640</v>
      </c>
      <c r="CS37" s="668"/>
      <c r="CT37" s="668"/>
      <c r="CU37" s="668"/>
      <c r="CV37" s="668"/>
      <c r="CW37" s="668"/>
      <c r="CX37" s="668"/>
      <c r="CY37" s="669"/>
      <c r="CZ37" s="641">
        <v>5.6</v>
      </c>
      <c r="DA37" s="666"/>
      <c r="DB37" s="666"/>
      <c r="DC37" s="670"/>
      <c r="DD37" s="645">
        <v>383571</v>
      </c>
      <c r="DE37" s="668"/>
      <c r="DF37" s="668"/>
      <c r="DG37" s="668"/>
      <c r="DH37" s="668"/>
      <c r="DI37" s="668"/>
      <c r="DJ37" s="668"/>
      <c r="DK37" s="669"/>
      <c r="DL37" s="645">
        <v>318539</v>
      </c>
      <c r="DM37" s="668"/>
      <c r="DN37" s="668"/>
      <c r="DO37" s="668"/>
      <c r="DP37" s="668"/>
      <c r="DQ37" s="668"/>
      <c r="DR37" s="668"/>
      <c r="DS37" s="668"/>
      <c r="DT37" s="668"/>
      <c r="DU37" s="668"/>
      <c r="DV37" s="669"/>
      <c r="DW37" s="641">
        <v>5.8</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819800</v>
      </c>
      <c r="S38" s="637"/>
      <c r="T38" s="637"/>
      <c r="U38" s="637"/>
      <c r="V38" s="637"/>
      <c r="W38" s="637"/>
      <c r="X38" s="637"/>
      <c r="Y38" s="638"/>
      <c r="Z38" s="639">
        <v>7.7</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2865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898820</v>
      </c>
      <c r="CS38" s="637"/>
      <c r="CT38" s="637"/>
      <c r="CU38" s="637"/>
      <c r="CV38" s="637"/>
      <c r="CW38" s="637"/>
      <c r="CX38" s="637"/>
      <c r="CY38" s="638"/>
      <c r="CZ38" s="641">
        <v>8.9</v>
      </c>
      <c r="DA38" s="666"/>
      <c r="DB38" s="666"/>
      <c r="DC38" s="670"/>
      <c r="DD38" s="645">
        <v>726532</v>
      </c>
      <c r="DE38" s="637"/>
      <c r="DF38" s="637"/>
      <c r="DG38" s="637"/>
      <c r="DH38" s="637"/>
      <c r="DI38" s="637"/>
      <c r="DJ38" s="637"/>
      <c r="DK38" s="638"/>
      <c r="DL38" s="645">
        <v>708497</v>
      </c>
      <c r="DM38" s="637"/>
      <c r="DN38" s="637"/>
      <c r="DO38" s="637"/>
      <c r="DP38" s="637"/>
      <c r="DQ38" s="637"/>
      <c r="DR38" s="637"/>
      <c r="DS38" s="637"/>
      <c r="DT38" s="637"/>
      <c r="DU38" s="637"/>
      <c r="DV38" s="638"/>
      <c r="DW38" s="641">
        <v>12.9</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4216</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259444</v>
      </c>
      <c r="CS39" s="668"/>
      <c r="CT39" s="668"/>
      <c r="CU39" s="668"/>
      <c r="CV39" s="668"/>
      <c r="CW39" s="668"/>
      <c r="CX39" s="668"/>
      <c r="CY39" s="669"/>
      <c r="CZ39" s="641">
        <v>2.6</v>
      </c>
      <c r="DA39" s="666"/>
      <c r="DB39" s="666"/>
      <c r="DC39" s="670"/>
      <c r="DD39" s="645">
        <v>252479</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37000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102</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10693546</v>
      </c>
      <c r="S41" s="709"/>
      <c r="T41" s="709"/>
      <c r="U41" s="709"/>
      <c r="V41" s="709"/>
      <c r="W41" s="709"/>
      <c r="X41" s="709"/>
      <c r="Y41" s="713"/>
      <c r="Z41" s="714">
        <v>100</v>
      </c>
      <c r="AA41" s="714"/>
      <c r="AB41" s="714"/>
      <c r="AC41" s="714"/>
      <c r="AD41" s="715">
        <v>5471010</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162495</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736325</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399</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1229405</v>
      </c>
      <c r="CS42" s="668"/>
      <c r="CT42" s="668"/>
      <c r="CU42" s="668"/>
      <c r="CV42" s="668"/>
      <c r="CW42" s="668"/>
      <c r="CX42" s="668"/>
      <c r="CY42" s="669"/>
      <c r="CZ42" s="641">
        <v>12.2</v>
      </c>
      <c r="DA42" s="666"/>
      <c r="DB42" s="666"/>
      <c r="DC42" s="670"/>
      <c r="DD42" s="645">
        <v>176899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t="s">
        <v>122</v>
      </c>
      <c r="CS43" s="668"/>
      <c r="CT43" s="668"/>
      <c r="CU43" s="668"/>
      <c r="CV43" s="668"/>
      <c r="CW43" s="668"/>
      <c r="CX43" s="668"/>
      <c r="CY43" s="669"/>
      <c r="CZ43" s="641" t="s">
        <v>122</v>
      </c>
      <c r="DA43" s="666"/>
      <c r="DB43" s="666"/>
      <c r="DC43" s="670"/>
      <c r="DD43" s="645" t="s">
        <v>122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1229405</v>
      </c>
      <c r="CS44" s="637"/>
      <c r="CT44" s="637"/>
      <c r="CU44" s="637"/>
      <c r="CV44" s="637"/>
      <c r="CW44" s="637"/>
      <c r="CX44" s="637"/>
      <c r="CY44" s="638"/>
      <c r="CZ44" s="641">
        <v>12.2</v>
      </c>
      <c r="DA44" s="642"/>
      <c r="DB44" s="642"/>
      <c r="DC44" s="648"/>
      <c r="DD44" s="645">
        <v>176899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964151</v>
      </c>
      <c r="CS45" s="668"/>
      <c r="CT45" s="668"/>
      <c r="CU45" s="668"/>
      <c r="CV45" s="668"/>
      <c r="CW45" s="668"/>
      <c r="CX45" s="668"/>
      <c r="CY45" s="669"/>
      <c r="CZ45" s="641">
        <v>9.5</v>
      </c>
      <c r="DA45" s="666"/>
      <c r="DB45" s="666"/>
      <c r="DC45" s="670"/>
      <c r="DD45" s="645">
        <v>52530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265254</v>
      </c>
      <c r="CS46" s="637"/>
      <c r="CT46" s="637"/>
      <c r="CU46" s="637"/>
      <c r="CV46" s="637"/>
      <c r="CW46" s="637"/>
      <c r="CX46" s="637"/>
      <c r="CY46" s="638"/>
      <c r="CZ46" s="641">
        <v>2.6</v>
      </c>
      <c r="DA46" s="642"/>
      <c r="DB46" s="642"/>
      <c r="DC46" s="648"/>
      <c r="DD46" s="645">
        <v>124369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10104337</v>
      </c>
      <c r="CS49" s="695"/>
      <c r="CT49" s="695"/>
      <c r="CU49" s="695"/>
      <c r="CV49" s="695"/>
      <c r="CW49" s="695"/>
      <c r="CX49" s="695"/>
      <c r="CY49" s="724"/>
      <c r="CZ49" s="716">
        <v>100</v>
      </c>
      <c r="DA49" s="725"/>
      <c r="DB49" s="725"/>
      <c r="DC49" s="726"/>
      <c r="DD49" s="727">
        <v>6310135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whi9B5uX36qLzIqDJwYp3lxu6OUHogShrPSHZBlPE7fV/To+TbmyAGpWDIgDFi+BELThIjv2WphNFBXYLR6WBA==" saltValue="9SuNynZNxF1Hynz+sIQ2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R19" zoomScale="70" zoomScaleNormal="25" zoomScaleSheetLayoutView="70" workbookViewId="0">
      <selection activeCell="DL86" sqref="DL86:DP86"/>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10872</v>
      </c>
      <c r="R7" s="766"/>
      <c r="S7" s="766"/>
      <c r="T7" s="766"/>
      <c r="U7" s="766"/>
      <c r="V7" s="766">
        <v>10105</v>
      </c>
      <c r="W7" s="766"/>
      <c r="X7" s="766"/>
      <c r="Y7" s="766"/>
      <c r="Z7" s="766"/>
      <c r="AA7" s="766">
        <v>768</v>
      </c>
      <c r="AB7" s="766"/>
      <c r="AC7" s="766"/>
      <c r="AD7" s="766"/>
      <c r="AE7" s="767"/>
      <c r="AF7" s="768">
        <v>535</v>
      </c>
      <c r="AG7" s="769"/>
      <c r="AH7" s="769"/>
      <c r="AI7" s="769"/>
      <c r="AJ7" s="770"/>
      <c r="AK7" s="771">
        <v>137</v>
      </c>
      <c r="AL7" s="772"/>
      <c r="AM7" s="772"/>
      <c r="AN7" s="772"/>
      <c r="AO7" s="772"/>
      <c r="AP7" s="772">
        <v>9575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567</v>
      </c>
      <c r="BT7" s="760"/>
      <c r="BU7" s="760"/>
      <c r="BV7" s="760"/>
      <c r="BW7" s="760"/>
      <c r="BX7" s="760"/>
      <c r="BY7" s="760"/>
      <c r="BZ7" s="760"/>
      <c r="CA7" s="760"/>
      <c r="CB7" s="760"/>
      <c r="CC7" s="760"/>
      <c r="CD7" s="760"/>
      <c r="CE7" s="760"/>
      <c r="CF7" s="760"/>
      <c r="CG7" s="775"/>
      <c r="CH7" s="756">
        <v>-2</v>
      </c>
      <c r="CI7" s="757"/>
      <c r="CJ7" s="757"/>
      <c r="CK7" s="757"/>
      <c r="CL7" s="758"/>
      <c r="CM7" s="756">
        <v>70</v>
      </c>
      <c r="CN7" s="757"/>
      <c r="CO7" s="757"/>
      <c r="CP7" s="757"/>
      <c r="CQ7" s="758"/>
      <c r="CR7" s="756">
        <v>106</v>
      </c>
      <c r="CS7" s="757"/>
      <c r="CT7" s="757"/>
      <c r="CU7" s="757"/>
      <c r="CV7" s="758"/>
      <c r="CW7" s="756" t="s">
        <v>559</v>
      </c>
      <c r="CX7" s="757"/>
      <c r="CY7" s="757"/>
      <c r="CZ7" s="757"/>
      <c r="DA7" s="758"/>
      <c r="DB7" s="756" t="s">
        <v>559</v>
      </c>
      <c r="DC7" s="757"/>
      <c r="DD7" s="757"/>
      <c r="DE7" s="757"/>
      <c r="DF7" s="758"/>
      <c r="DG7" s="756" t="s">
        <v>559</v>
      </c>
      <c r="DH7" s="757"/>
      <c r="DI7" s="757"/>
      <c r="DJ7" s="757"/>
      <c r="DK7" s="758"/>
      <c r="DL7" s="756" t="s">
        <v>559</v>
      </c>
      <c r="DM7" s="757"/>
      <c r="DN7" s="757"/>
      <c r="DO7" s="757"/>
      <c r="DP7" s="758"/>
      <c r="DQ7" s="756" t="s">
        <v>559</v>
      </c>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18</v>
      </c>
      <c r="R8" s="797"/>
      <c r="S8" s="797"/>
      <c r="T8" s="797"/>
      <c r="U8" s="797"/>
      <c r="V8" s="797">
        <v>197</v>
      </c>
      <c r="W8" s="797"/>
      <c r="X8" s="797"/>
      <c r="Y8" s="797"/>
      <c r="Z8" s="797"/>
      <c r="AA8" s="797">
        <v>-179</v>
      </c>
      <c r="AB8" s="797"/>
      <c r="AC8" s="797"/>
      <c r="AD8" s="797"/>
      <c r="AE8" s="798"/>
      <c r="AF8" s="799">
        <v>-179</v>
      </c>
      <c r="AG8" s="800"/>
      <c r="AH8" s="800"/>
      <c r="AI8" s="800"/>
      <c r="AJ8" s="801"/>
      <c r="AK8" s="782">
        <v>6</v>
      </c>
      <c r="AL8" s="783"/>
      <c r="AM8" s="783"/>
      <c r="AN8" s="783"/>
      <c r="AO8" s="783"/>
      <c r="AP8" s="783">
        <v>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568</v>
      </c>
      <c r="BT8" s="787"/>
      <c r="BU8" s="787"/>
      <c r="BV8" s="787"/>
      <c r="BW8" s="787"/>
      <c r="BX8" s="787"/>
      <c r="BY8" s="787"/>
      <c r="BZ8" s="787"/>
      <c r="CA8" s="787"/>
      <c r="CB8" s="787"/>
      <c r="CC8" s="787"/>
      <c r="CD8" s="787"/>
      <c r="CE8" s="787"/>
      <c r="CF8" s="787"/>
      <c r="CG8" s="788"/>
      <c r="CH8" s="789">
        <v>-2</v>
      </c>
      <c r="CI8" s="790"/>
      <c r="CJ8" s="790"/>
      <c r="CK8" s="790"/>
      <c r="CL8" s="791"/>
      <c r="CM8" s="789">
        <v>1281</v>
      </c>
      <c r="CN8" s="790"/>
      <c r="CO8" s="790"/>
      <c r="CP8" s="790"/>
      <c r="CQ8" s="791"/>
      <c r="CR8" s="789">
        <v>3</v>
      </c>
      <c r="CS8" s="790"/>
      <c r="CT8" s="790"/>
      <c r="CU8" s="790"/>
      <c r="CV8" s="791"/>
      <c r="CW8" s="789" t="s">
        <v>559</v>
      </c>
      <c r="CX8" s="790"/>
      <c r="CY8" s="790"/>
      <c r="CZ8" s="790"/>
      <c r="DA8" s="791"/>
      <c r="DB8" s="789" t="s">
        <v>559</v>
      </c>
      <c r="DC8" s="790"/>
      <c r="DD8" s="790"/>
      <c r="DE8" s="790"/>
      <c r="DF8" s="791"/>
      <c r="DG8" s="789" t="s">
        <v>559</v>
      </c>
      <c r="DH8" s="790"/>
      <c r="DI8" s="790"/>
      <c r="DJ8" s="790"/>
      <c r="DK8" s="791"/>
      <c r="DL8" s="789" t="s">
        <v>559</v>
      </c>
      <c r="DM8" s="790"/>
      <c r="DN8" s="790"/>
      <c r="DO8" s="790"/>
      <c r="DP8" s="791"/>
      <c r="DQ8" s="789" t="s">
        <v>559</v>
      </c>
      <c r="DR8" s="790"/>
      <c r="DS8" s="790"/>
      <c r="DT8" s="790"/>
      <c r="DU8" s="791"/>
      <c r="DV8" s="786"/>
      <c r="DW8" s="787"/>
      <c r="DX8" s="787"/>
      <c r="DY8" s="787"/>
      <c r="DZ8" s="792"/>
      <c r="EA8" s="228"/>
    </row>
    <row r="9" spans="1:131" s="229" customFormat="1" ht="26.25" customHeight="1" x14ac:dyDescent="0.2">
      <c r="A9" s="232">
        <v>3</v>
      </c>
      <c r="B9" s="793" t="s">
        <v>376</v>
      </c>
      <c r="C9" s="794"/>
      <c r="D9" s="794"/>
      <c r="E9" s="794"/>
      <c r="F9" s="794"/>
      <c r="G9" s="794"/>
      <c r="H9" s="794"/>
      <c r="I9" s="794"/>
      <c r="J9" s="794"/>
      <c r="K9" s="794"/>
      <c r="L9" s="794"/>
      <c r="M9" s="794"/>
      <c r="N9" s="794"/>
      <c r="O9" s="794"/>
      <c r="P9" s="795"/>
      <c r="Q9" s="796">
        <v>1</v>
      </c>
      <c r="R9" s="797"/>
      <c r="S9" s="797"/>
      <c r="T9" s="797"/>
      <c r="U9" s="797"/>
      <c r="V9" s="797">
        <v>1</v>
      </c>
      <c r="W9" s="797"/>
      <c r="X9" s="797"/>
      <c r="Y9" s="797"/>
      <c r="Z9" s="797"/>
      <c r="AA9" s="797">
        <v>0</v>
      </c>
      <c r="AB9" s="797"/>
      <c r="AC9" s="797"/>
      <c r="AD9" s="797"/>
      <c r="AE9" s="798"/>
      <c r="AF9" s="799">
        <v>0</v>
      </c>
      <c r="AG9" s="800"/>
      <c r="AH9" s="800"/>
      <c r="AI9" s="800"/>
      <c r="AJ9" s="801"/>
      <c r="AK9" s="782">
        <v>0</v>
      </c>
      <c r="AL9" s="783"/>
      <c r="AM9" s="783"/>
      <c r="AN9" s="783"/>
      <c r="AO9" s="783"/>
      <c r="AP9" s="783">
        <v>0</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378</v>
      </c>
      <c r="B23" s="802" t="s">
        <v>379</v>
      </c>
      <c r="C23" s="803"/>
      <c r="D23" s="803"/>
      <c r="E23" s="803"/>
      <c r="F23" s="803"/>
      <c r="G23" s="803"/>
      <c r="H23" s="803"/>
      <c r="I23" s="803"/>
      <c r="J23" s="803"/>
      <c r="K23" s="803"/>
      <c r="L23" s="803"/>
      <c r="M23" s="803"/>
      <c r="N23" s="803"/>
      <c r="O23" s="803"/>
      <c r="P23" s="804"/>
      <c r="Q23" s="805">
        <v>10885</v>
      </c>
      <c r="R23" s="806"/>
      <c r="S23" s="806"/>
      <c r="T23" s="806"/>
      <c r="U23" s="806"/>
      <c r="V23" s="806">
        <v>10296</v>
      </c>
      <c r="W23" s="806"/>
      <c r="X23" s="806"/>
      <c r="Y23" s="806"/>
      <c r="Z23" s="806"/>
      <c r="AA23" s="806">
        <v>589</v>
      </c>
      <c r="AB23" s="806"/>
      <c r="AC23" s="806"/>
      <c r="AD23" s="806"/>
      <c r="AE23" s="807"/>
      <c r="AF23" s="808">
        <v>357</v>
      </c>
      <c r="AG23" s="806"/>
      <c r="AH23" s="806"/>
      <c r="AI23" s="806"/>
      <c r="AJ23" s="809"/>
      <c r="AK23" s="810"/>
      <c r="AL23" s="811"/>
      <c r="AM23" s="811"/>
      <c r="AN23" s="811"/>
      <c r="AO23" s="811"/>
      <c r="AP23" s="806">
        <v>9575</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390</v>
      </c>
      <c r="C28" s="763"/>
      <c r="D28" s="763"/>
      <c r="E28" s="763"/>
      <c r="F28" s="763"/>
      <c r="G28" s="763"/>
      <c r="H28" s="763"/>
      <c r="I28" s="763"/>
      <c r="J28" s="763"/>
      <c r="K28" s="763"/>
      <c r="L28" s="763"/>
      <c r="M28" s="763"/>
      <c r="N28" s="763"/>
      <c r="O28" s="763"/>
      <c r="P28" s="764"/>
      <c r="Q28" s="835">
        <v>2428</v>
      </c>
      <c r="R28" s="836"/>
      <c r="S28" s="836"/>
      <c r="T28" s="836"/>
      <c r="U28" s="836"/>
      <c r="V28" s="836">
        <v>2384</v>
      </c>
      <c r="W28" s="836"/>
      <c r="X28" s="836"/>
      <c r="Y28" s="836"/>
      <c r="Z28" s="836"/>
      <c r="AA28" s="836">
        <v>44</v>
      </c>
      <c r="AB28" s="836"/>
      <c r="AC28" s="836"/>
      <c r="AD28" s="836"/>
      <c r="AE28" s="837"/>
      <c r="AF28" s="838">
        <v>44</v>
      </c>
      <c r="AG28" s="836"/>
      <c r="AH28" s="836"/>
      <c r="AI28" s="836"/>
      <c r="AJ28" s="839"/>
      <c r="AK28" s="840">
        <v>149</v>
      </c>
      <c r="AL28" s="841"/>
      <c r="AM28" s="841"/>
      <c r="AN28" s="841"/>
      <c r="AO28" s="841"/>
      <c r="AP28" s="841" t="s">
        <v>559</v>
      </c>
      <c r="AQ28" s="841"/>
      <c r="AR28" s="841"/>
      <c r="AS28" s="841"/>
      <c r="AT28" s="841"/>
      <c r="AU28" s="842" t="s">
        <v>559</v>
      </c>
      <c r="AV28" s="843"/>
      <c r="AW28" s="843"/>
      <c r="AX28" s="843"/>
      <c r="AY28" s="844"/>
      <c r="AZ28" s="845" t="s">
        <v>559</v>
      </c>
      <c r="BA28" s="845"/>
      <c r="BB28" s="845"/>
      <c r="BC28" s="845"/>
      <c r="BD28" s="845"/>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391</v>
      </c>
      <c r="C29" s="794"/>
      <c r="D29" s="794"/>
      <c r="E29" s="794"/>
      <c r="F29" s="794"/>
      <c r="G29" s="794"/>
      <c r="H29" s="794"/>
      <c r="I29" s="794"/>
      <c r="J29" s="794"/>
      <c r="K29" s="794"/>
      <c r="L29" s="794"/>
      <c r="M29" s="794"/>
      <c r="N29" s="794"/>
      <c r="O29" s="794"/>
      <c r="P29" s="795"/>
      <c r="Q29" s="796">
        <v>2317</v>
      </c>
      <c r="R29" s="797"/>
      <c r="S29" s="797"/>
      <c r="T29" s="797"/>
      <c r="U29" s="797"/>
      <c r="V29" s="797">
        <v>2223</v>
      </c>
      <c r="W29" s="797"/>
      <c r="X29" s="797"/>
      <c r="Y29" s="797"/>
      <c r="Z29" s="797"/>
      <c r="AA29" s="797">
        <v>94</v>
      </c>
      <c r="AB29" s="797"/>
      <c r="AC29" s="797"/>
      <c r="AD29" s="797"/>
      <c r="AE29" s="798"/>
      <c r="AF29" s="799">
        <v>94</v>
      </c>
      <c r="AG29" s="800"/>
      <c r="AH29" s="800"/>
      <c r="AI29" s="800"/>
      <c r="AJ29" s="801"/>
      <c r="AK29" s="850">
        <v>322</v>
      </c>
      <c r="AL29" s="846"/>
      <c r="AM29" s="846"/>
      <c r="AN29" s="846"/>
      <c r="AO29" s="846"/>
      <c r="AP29" s="851" t="s">
        <v>559</v>
      </c>
      <c r="AQ29" s="852"/>
      <c r="AR29" s="852"/>
      <c r="AS29" s="852"/>
      <c r="AT29" s="850"/>
      <c r="AU29" s="846" t="s">
        <v>559</v>
      </c>
      <c r="AV29" s="846"/>
      <c r="AW29" s="846"/>
      <c r="AX29" s="846"/>
      <c r="AY29" s="846"/>
      <c r="AZ29" s="847" t="s">
        <v>559</v>
      </c>
      <c r="BA29" s="847"/>
      <c r="BB29" s="847"/>
      <c r="BC29" s="847"/>
      <c r="BD29" s="847"/>
      <c r="BE29" s="848"/>
      <c r="BF29" s="848"/>
      <c r="BG29" s="848"/>
      <c r="BH29" s="848"/>
      <c r="BI29" s="849"/>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392</v>
      </c>
      <c r="C30" s="794"/>
      <c r="D30" s="794"/>
      <c r="E30" s="794"/>
      <c r="F30" s="794"/>
      <c r="G30" s="794"/>
      <c r="H30" s="794"/>
      <c r="I30" s="794"/>
      <c r="J30" s="794"/>
      <c r="K30" s="794"/>
      <c r="L30" s="794"/>
      <c r="M30" s="794"/>
      <c r="N30" s="794"/>
      <c r="O30" s="794"/>
      <c r="P30" s="795"/>
      <c r="Q30" s="796">
        <v>455</v>
      </c>
      <c r="R30" s="797"/>
      <c r="S30" s="797"/>
      <c r="T30" s="797"/>
      <c r="U30" s="797"/>
      <c r="V30" s="797">
        <v>455</v>
      </c>
      <c r="W30" s="797"/>
      <c r="X30" s="797"/>
      <c r="Y30" s="797"/>
      <c r="Z30" s="797"/>
      <c r="AA30" s="797">
        <v>0</v>
      </c>
      <c r="AB30" s="797"/>
      <c r="AC30" s="797"/>
      <c r="AD30" s="797"/>
      <c r="AE30" s="798"/>
      <c r="AF30" s="799">
        <v>0</v>
      </c>
      <c r="AG30" s="800"/>
      <c r="AH30" s="800"/>
      <c r="AI30" s="800"/>
      <c r="AJ30" s="801"/>
      <c r="AK30" s="850">
        <v>87</v>
      </c>
      <c r="AL30" s="846"/>
      <c r="AM30" s="846"/>
      <c r="AN30" s="846"/>
      <c r="AO30" s="846"/>
      <c r="AP30" s="851" t="s">
        <v>559</v>
      </c>
      <c r="AQ30" s="852"/>
      <c r="AR30" s="852"/>
      <c r="AS30" s="852"/>
      <c r="AT30" s="850"/>
      <c r="AU30" s="846" t="s">
        <v>559</v>
      </c>
      <c r="AV30" s="846"/>
      <c r="AW30" s="846"/>
      <c r="AX30" s="846"/>
      <c r="AY30" s="846"/>
      <c r="AZ30" s="847" t="s">
        <v>559</v>
      </c>
      <c r="BA30" s="847"/>
      <c r="BB30" s="847"/>
      <c r="BC30" s="847"/>
      <c r="BD30" s="847"/>
      <c r="BE30" s="848"/>
      <c r="BF30" s="848"/>
      <c r="BG30" s="848"/>
      <c r="BH30" s="848"/>
      <c r="BI30" s="849"/>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393</v>
      </c>
      <c r="C31" s="794"/>
      <c r="D31" s="794"/>
      <c r="E31" s="794"/>
      <c r="F31" s="794"/>
      <c r="G31" s="794"/>
      <c r="H31" s="794"/>
      <c r="I31" s="794"/>
      <c r="J31" s="794"/>
      <c r="K31" s="794"/>
      <c r="L31" s="794"/>
      <c r="M31" s="794"/>
      <c r="N31" s="794"/>
      <c r="O31" s="794"/>
      <c r="P31" s="795"/>
      <c r="Q31" s="796">
        <v>596</v>
      </c>
      <c r="R31" s="797"/>
      <c r="S31" s="797"/>
      <c r="T31" s="797"/>
      <c r="U31" s="797"/>
      <c r="V31" s="797">
        <v>650</v>
      </c>
      <c r="W31" s="797"/>
      <c r="X31" s="797"/>
      <c r="Y31" s="797"/>
      <c r="Z31" s="797"/>
      <c r="AA31" s="797">
        <v>-53</v>
      </c>
      <c r="AB31" s="797"/>
      <c r="AC31" s="797"/>
      <c r="AD31" s="797"/>
      <c r="AE31" s="798"/>
      <c r="AF31" s="799">
        <v>327</v>
      </c>
      <c r="AG31" s="800"/>
      <c r="AH31" s="800"/>
      <c r="AI31" s="800"/>
      <c r="AJ31" s="801"/>
      <c r="AK31" s="850" t="s">
        <v>559</v>
      </c>
      <c r="AL31" s="846"/>
      <c r="AM31" s="846"/>
      <c r="AN31" s="846"/>
      <c r="AO31" s="846"/>
      <c r="AP31" s="846">
        <v>1846</v>
      </c>
      <c r="AQ31" s="846"/>
      <c r="AR31" s="846"/>
      <c r="AS31" s="846"/>
      <c r="AT31" s="846"/>
      <c r="AU31" s="846" t="s">
        <v>559</v>
      </c>
      <c r="AV31" s="846"/>
      <c r="AW31" s="846"/>
      <c r="AX31" s="846"/>
      <c r="AY31" s="846"/>
      <c r="AZ31" s="847">
        <v>-73.5</v>
      </c>
      <c r="BA31" s="847"/>
      <c r="BB31" s="847"/>
      <c r="BC31" s="847"/>
      <c r="BD31" s="847"/>
      <c r="BE31" s="848" t="s">
        <v>394</v>
      </c>
      <c r="BF31" s="848"/>
      <c r="BG31" s="848"/>
      <c r="BH31" s="848"/>
      <c r="BI31" s="849"/>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395</v>
      </c>
      <c r="C32" s="794"/>
      <c r="D32" s="794"/>
      <c r="E32" s="794"/>
      <c r="F32" s="794"/>
      <c r="G32" s="794"/>
      <c r="H32" s="794"/>
      <c r="I32" s="794"/>
      <c r="J32" s="794"/>
      <c r="K32" s="794"/>
      <c r="L32" s="794"/>
      <c r="M32" s="794"/>
      <c r="N32" s="794"/>
      <c r="O32" s="794"/>
      <c r="P32" s="795"/>
      <c r="Q32" s="796">
        <v>671</v>
      </c>
      <c r="R32" s="797"/>
      <c r="S32" s="797"/>
      <c r="T32" s="797"/>
      <c r="U32" s="797"/>
      <c r="V32" s="797">
        <v>572</v>
      </c>
      <c r="W32" s="797"/>
      <c r="X32" s="797"/>
      <c r="Y32" s="797"/>
      <c r="Z32" s="797"/>
      <c r="AA32" s="797">
        <v>98</v>
      </c>
      <c r="AB32" s="797"/>
      <c r="AC32" s="797"/>
      <c r="AD32" s="797"/>
      <c r="AE32" s="798"/>
      <c r="AF32" s="799">
        <v>135</v>
      </c>
      <c r="AG32" s="800"/>
      <c r="AH32" s="800"/>
      <c r="AI32" s="800"/>
      <c r="AJ32" s="801"/>
      <c r="AK32" s="850">
        <v>290</v>
      </c>
      <c r="AL32" s="846"/>
      <c r="AM32" s="846"/>
      <c r="AN32" s="846"/>
      <c r="AO32" s="846"/>
      <c r="AP32" s="846">
        <v>3315</v>
      </c>
      <c r="AQ32" s="846"/>
      <c r="AR32" s="846"/>
      <c r="AS32" s="846"/>
      <c r="AT32" s="846"/>
      <c r="AU32" s="846">
        <v>2794</v>
      </c>
      <c r="AV32" s="846"/>
      <c r="AW32" s="846"/>
      <c r="AX32" s="846"/>
      <c r="AY32" s="846"/>
      <c r="AZ32" s="847">
        <v>-55.5</v>
      </c>
      <c r="BA32" s="847"/>
      <c r="BB32" s="847"/>
      <c r="BC32" s="847"/>
      <c r="BD32" s="847"/>
      <c r="BE32" s="848" t="s">
        <v>394</v>
      </c>
      <c r="BF32" s="848"/>
      <c r="BG32" s="848"/>
      <c r="BH32" s="848"/>
      <c r="BI32" s="849"/>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50"/>
      <c r="AL33" s="846"/>
      <c r="AM33" s="846"/>
      <c r="AN33" s="846"/>
      <c r="AO33" s="846"/>
      <c r="AP33" s="846"/>
      <c r="AQ33" s="846"/>
      <c r="AR33" s="846"/>
      <c r="AS33" s="846"/>
      <c r="AT33" s="846"/>
      <c r="AU33" s="846"/>
      <c r="AV33" s="846"/>
      <c r="AW33" s="846"/>
      <c r="AX33" s="846"/>
      <c r="AY33" s="846"/>
      <c r="AZ33" s="847"/>
      <c r="BA33" s="847"/>
      <c r="BB33" s="847"/>
      <c r="BC33" s="847"/>
      <c r="BD33" s="847"/>
      <c r="BE33" s="848"/>
      <c r="BF33" s="848"/>
      <c r="BG33" s="848"/>
      <c r="BH33" s="848"/>
      <c r="BI33" s="849"/>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50"/>
      <c r="AL34" s="846"/>
      <c r="AM34" s="846"/>
      <c r="AN34" s="846"/>
      <c r="AO34" s="846"/>
      <c r="AP34" s="846"/>
      <c r="AQ34" s="846"/>
      <c r="AR34" s="846"/>
      <c r="AS34" s="846"/>
      <c r="AT34" s="846"/>
      <c r="AU34" s="846"/>
      <c r="AV34" s="846"/>
      <c r="AW34" s="846"/>
      <c r="AX34" s="846"/>
      <c r="AY34" s="846"/>
      <c r="AZ34" s="847"/>
      <c r="BA34" s="847"/>
      <c r="BB34" s="847"/>
      <c r="BC34" s="847"/>
      <c r="BD34" s="847"/>
      <c r="BE34" s="848"/>
      <c r="BF34" s="848"/>
      <c r="BG34" s="848"/>
      <c r="BH34" s="848"/>
      <c r="BI34" s="849"/>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50"/>
      <c r="AL35" s="846"/>
      <c r="AM35" s="846"/>
      <c r="AN35" s="846"/>
      <c r="AO35" s="846"/>
      <c r="AP35" s="846"/>
      <c r="AQ35" s="846"/>
      <c r="AR35" s="846"/>
      <c r="AS35" s="846"/>
      <c r="AT35" s="846"/>
      <c r="AU35" s="846"/>
      <c r="AV35" s="846"/>
      <c r="AW35" s="846"/>
      <c r="AX35" s="846"/>
      <c r="AY35" s="846"/>
      <c r="AZ35" s="847"/>
      <c r="BA35" s="847"/>
      <c r="BB35" s="847"/>
      <c r="BC35" s="847"/>
      <c r="BD35" s="847"/>
      <c r="BE35" s="848"/>
      <c r="BF35" s="848"/>
      <c r="BG35" s="848"/>
      <c r="BH35" s="848"/>
      <c r="BI35" s="849"/>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50"/>
      <c r="AL36" s="846"/>
      <c r="AM36" s="846"/>
      <c r="AN36" s="846"/>
      <c r="AO36" s="846"/>
      <c r="AP36" s="846"/>
      <c r="AQ36" s="846"/>
      <c r="AR36" s="846"/>
      <c r="AS36" s="846"/>
      <c r="AT36" s="846"/>
      <c r="AU36" s="846"/>
      <c r="AV36" s="846"/>
      <c r="AW36" s="846"/>
      <c r="AX36" s="846"/>
      <c r="AY36" s="846"/>
      <c r="AZ36" s="847"/>
      <c r="BA36" s="847"/>
      <c r="BB36" s="847"/>
      <c r="BC36" s="847"/>
      <c r="BD36" s="847"/>
      <c r="BE36" s="848"/>
      <c r="BF36" s="848"/>
      <c r="BG36" s="848"/>
      <c r="BH36" s="848"/>
      <c r="BI36" s="849"/>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50"/>
      <c r="AL37" s="846"/>
      <c r="AM37" s="846"/>
      <c r="AN37" s="846"/>
      <c r="AO37" s="846"/>
      <c r="AP37" s="846"/>
      <c r="AQ37" s="846"/>
      <c r="AR37" s="846"/>
      <c r="AS37" s="846"/>
      <c r="AT37" s="846"/>
      <c r="AU37" s="846"/>
      <c r="AV37" s="846"/>
      <c r="AW37" s="846"/>
      <c r="AX37" s="846"/>
      <c r="AY37" s="846"/>
      <c r="AZ37" s="847"/>
      <c r="BA37" s="847"/>
      <c r="BB37" s="847"/>
      <c r="BC37" s="847"/>
      <c r="BD37" s="847"/>
      <c r="BE37" s="848"/>
      <c r="BF37" s="848"/>
      <c r="BG37" s="848"/>
      <c r="BH37" s="848"/>
      <c r="BI37" s="849"/>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50"/>
      <c r="AL38" s="846"/>
      <c r="AM38" s="846"/>
      <c r="AN38" s="846"/>
      <c r="AO38" s="846"/>
      <c r="AP38" s="846"/>
      <c r="AQ38" s="846"/>
      <c r="AR38" s="846"/>
      <c r="AS38" s="846"/>
      <c r="AT38" s="846"/>
      <c r="AU38" s="846"/>
      <c r="AV38" s="846"/>
      <c r="AW38" s="846"/>
      <c r="AX38" s="846"/>
      <c r="AY38" s="846"/>
      <c r="AZ38" s="847"/>
      <c r="BA38" s="847"/>
      <c r="BB38" s="847"/>
      <c r="BC38" s="847"/>
      <c r="BD38" s="847"/>
      <c r="BE38" s="848"/>
      <c r="BF38" s="848"/>
      <c r="BG38" s="848"/>
      <c r="BH38" s="848"/>
      <c r="BI38" s="849"/>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50"/>
      <c r="AL39" s="846"/>
      <c r="AM39" s="846"/>
      <c r="AN39" s="846"/>
      <c r="AO39" s="846"/>
      <c r="AP39" s="846"/>
      <c r="AQ39" s="846"/>
      <c r="AR39" s="846"/>
      <c r="AS39" s="846"/>
      <c r="AT39" s="846"/>
      <c r="AU39" s="846"/>
      <c r="AV39" s="846"/>
      <c r="AW39" s="846"/>
      <c r="AX39" s="846"/>
      <c r="AY39" s="846"/>
      <c r="AZ39" s="847"/>
      <c r="BA39" s="847"/>
      <c r="BB39" s="847"/>
      <c r="BC39" s="847"/>
      <c r="BD39" s="847"/>
      <c r="BE39" s="848"/>
      <c r="BF39" s="848"/>
      <c r="BG39" s="848"/>
      <c r="BH39" s="848"/>
      <c r="BI39" s="849"/>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50"/>
      <c r="AL40" s="846"/>
      <c r="AM40" s="846"/>
      <c r="AN40" s="846"/>
      <c r="AO40" s="846"/>
      <c r="AP40" s="846"/>
      <c r="AQ40" s="846"/>
      <c r="AR40" s="846"/>
      <c r="AS40" s="846"/>
      <c r="AT40" s="846"/>
      <c r="AU40" s="846"/>
      <c r="AV40" s="846"/>
      <c r="AW40" s="846"/>
      <c r="AX40" s="846"/>
      <c r="AY40" s="846"/>
      <c r="AZ40" s="847"/>
      <c r="BA40" s="847"/>
      <c r="BB40" s="847"/>
      <c r="BC40" s="847"/>
      <c r="BD40" s="847"/>
      <c r="BE40" s="848"/>
      <c r="BF40" s="848"/>
      <c r="BG40" s="848"/>
      <c r="BH40" s="848"/>
      <c r="BI40" s="849"/>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50"/>
      <c r="AL41" s="846"/>
      <c r="AM41" s="846"/>
      <c r="AN41" s="846"/>
      <c r="AO41" s="846"/>
      <c r="AP41" s="846"/>
      <c r="AQ41" s="846"/>
      <c r="AR41" s="846"/>
      <c r="AS41" s="846"/>
      <c r="AT41" s="846"/>
      <c r="AU41" s="846"/>
      <c r="AV41" s="846"/>
      <c r="AW41" s="846"/>
      <c r="AX41" s="846"/>
      <c r="AY41" s="846"/>
      <c r="AZ41" s="847"/>
      <c r="BA41" s="847"/>
      <c r="BB41" s="847"/>
      <c r="BC41" s="847"/>
      <c r="BD41" s="847"/>
      <c r="BE41" s="848"/>
      <c r="BF41" s="848"/>
      <c r="BG41" s="848"/>
      <c r="BH41" s="848"/>
      <c r="BI41" s="849"/>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50"/>
      <c r="AL42" s="846"/>
      <c r="AM42" s="846"/>
      <c r="AN42" s="846"/>
      <c r="AO42" s="846"/>
      <c r="AP42" s="846"/>
      <c r="AQ42" s="846"/>
      <c r="AR42" s="846"/>
      <c r="AS42" s="846"/>
      <c r="AT42" s="846"/>
      <c r="AU42" s="846"/>
      <c r="AV42" s="846"/>
      <c r="AW42" s="846"/>
      <c r="AX42" s="846"/>
      <c r="AY42" s="846"/>
      <c r="AZ42" s="847"/>
      <c r="BA42" s="847"/>
      <c r="BB42" s="847"/>
      <c r="BC42" s="847"/>
      <c r="BD42" s="847"/>
      <c r="BE42" s="848"/>
      <c r="BF42" s="848"/>
      <c r="BG42" s="848"/>
      <c r="BH42" s="848"/>
      <c r="BI42" s="849"/>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50"/>
      <c r="AL43" s="846"/>
      <c r="AM43" s="846"/>
      <c r="AN43" s="846"/>
      <c r="AO43" s="846"/>
      <c r="AP43" s="846"/>
      <c r="AQ43" s="846"/>
      <c r="AR43" s="846"/>
      <c r="AS43" s="846"/>
      <c r="AT43" s="846"/>
      <c r="AU43" s="846"/>
      <c r="AV43" s="846"/>
      <c r="AW43" s="846"/>
      <c r="AX43" s="846"/>
      <c r="AY43" s="846"/>
      <c r="AZ43" s="847"/>
      <c r="BA43" s="847"/>
      <c r="BB43" s="847"/>
      <c r="BC43" s="847"/>
      <c r="BD43" s="847"/>
      <c r="BE43" s="848"/>
      <c r="BF43" s="848"/>
      <c r="BG43" s="848"/>
      <c r="BH43" s="848"/>
      <c r="BI43" s="849"/>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50"/>
      <c r="AL44" s="846"/>
      <c r="AM44" s="846"/>
      <c r="AN44" s="846"/>
      <c r="AO44" s="846"/>
      <c r="AP44" s="846"/>
      <c r="AQ44" s="846"/>
      <c r="AR44" s="846"/>
      <c r="AS44" s="846"/>
      <c r="AT44" s="846"/>
      <c r="AU44" s="846"/>
      <c r="AV44" s="846"/>
      <c r="AW44" s="846"/>
      <c r="AX44" s="846"/>
      <c r="AY44" s="846"/>
      <c r="AZ44" s="847"/>
      <c r="BA44" s="847"/>
      <c r="BB44" s="847"/>
      <c r="BC44" s="847"/>
      <c r="BD44" s="847"/>
      <c r="BE44" s="848"/>
      <c r="BF44" s="848"/>
      <c r="BG44" s="848"/>
      <c r="BH44" s="848"/>
      <c r="BI44" s="849"/>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50"/>
      <c r="AL45" s="846"/>
      <c r="AM45" s="846"/>
      <c r="AN45" s="846"/>
      <c r="AO45" s="846"/>
      <c r="AP45" s="846"/>
      <c r="AQ45" s="846"/>
      <c r="AR45" s="846"/>
      <c r="AS45" s="846"/>
      <c r="AT45" s="846"/>
      <c r="AU45" s="846"/>
      <c r="AV45" s="846"/>
      <c r="AW45" s="846"/>
      <c r="AX45" s="846"/>
      <c r="AY45" s="846"/>
      <c r="AZ45" s="847"/>
      <c r="BA45" s="847"/>
      <c r="BB45" s="847"/>
      <c r="BC45" s="847"/>
      <c r="BD45" s="847"/>
      <c r="BE45" s="848"/>
      <c r="BF45" s="848"/>
      <c r="BG45" s="848"/>
      <c r="BH45" s="848"/>
      <c r="BI45" s="849"/>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50"/>
      <c r="AL46" s="846"/>
      <c r="AM46" s="846"/>
      <c r="AN46" s="846"/>
      <c r="AO46" s="846"/>
      <c r="AP46" s="846"/>
      <c r="AQ46" s="846"/>
      <c r="AR46" s="846"/>
      <c r="AS46" s="846"/>
      <c r="AT46" s="846"/>
      <c r="AU46" s="846"/>
      <c r="AV46" s="846"/>
      <c r="AW46" s="846"/>
      <c r="AX46" s="846"/>
      <c r="AY46" s="846"/>
      <c r="AZ46" s="847"/>
      <c r="BA46" s="847"/>
      <c r="BB46" s="847"/>
      <c r="BC46" s="847"/>
      <c r="BD46" s="847"/>
      <c r="BE46" s="848"/>
      <c r="BF46" s="848"/>
      <c r="BG46" s="848"/>
      <c r="BH46" s="848"/>
      <c r="BI46" s="849"/>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50"/>
      <c r="AL47" s="846"/>
      <c r="AM47" s="846"/>
      <c r="AN47" s="846"/>
      <c r="AO47" s="846"/>
      <c r="AP47" s="846"/>
      <c r="AQ47" s="846"/>
      <c r="AR47" s="846"/>
      <c r="AS47" s="846"/>
      <c r="AT47" s="846"/>
      <c r="AU47" s="846"/>
      <c r="AV47" s="846"/>
      <c r="AW47" s="846"/>
      <c r="AX47" s="846"/>
      <c r="AY47" s="846"/>
      <c r="AZ47" s="847"/>
      <c r="BA47" s="847"/>
      <c r="BB47" s="847"/>
      <c r="BC47" s="847"/>
      <c r="BD47" s="847"/>
      <c r="BE47" s="848"/>
      <c r="BF47" s="848"/>
      <c r="BG47" s="848"/>
      <c r="BH47" s="848"/>
      <c r="BI47" s="849"/>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50"/>
      <c r="AL48" s="846"/>
      <c r="AM48" s="846"/>
      <c r="AN48" s="846"/>
      <c r="AO48" s="846"/>
      <c r="AP48" s="846"/>
      <c r="AQ48" s="846"/>
      <c r="AR48" s="846"/>
      <c r="AS48" s="846"/>
      <c r="AT48" s="846"/>
      <c r="AU48" s="846"/>
      <c r="AV48" s="846"/>
      <c r="AW48" s="846"/>
      <c r="AX48" s="846"/>
      <c r="AY48" s="846"/>
      <c r="AZ48" s="847"/>
      <c r="BA48" s="847"/>
      <c r="BB48" s="847"/>
      <c r="BC48" s="847"/>
      <c r="BD48" s="847"/>
      <c r="BE48" s="848"/>
      <c r="BF48" s="848"/>
      <c r="BG48" s="848"/>
      <c r="BH48" s="848"/>
      <c r="BI48" s="849"/>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50"/>
      <c r="AL49" s="846"/>
      <c r="AM49" s="846"/>
      <c r="AN49" s="846"/>
      <c r="AO49" s="846"/>
      <c r="AP49" s="846"/>
      <c r="AQ49" s="846"/>
      <c r="AR49" s="846"/>
      <c r="AS49" s="846"/>
      <c r="AT49" s="846"/>
      <c r="AU49" s="846"/>
      <c r="AV49" s="846"/>
      <c r="AW49" s="846"/>
      <c r="AX49" s="846"/>
      <c r="AY49" s="846"/>
      <c r="AZ49" s="847"/>
      <c r="BA49" s="847"/>
      <c r="BB49" s="847"/>
      <c r="BC49" s="847"/>
      <c r="BD49" s="847"/>
      <c r="BE49" s="848"/>
      <c r="BF49" s="848"/>
      <c r="BG49" s="848"/>
      <c r="BH49" s="848"/>
      <c r="BI49" s="849"/>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53"/>
      <c r="R50" s="854"/>
      <c r="S50" s="854"/>
      <c r="T50" s="854"/>
      <c r="U50" s="854"/>
      <c r="V50" s="854"/>
      <c r="W50" s="854"/>
      <c r="X50" s="854"/>
      <c r="Y50" s="854"/>
      <c r="Z50" s="854"/>
      <c r="AA50" s="854"/>
      <c r="AB50" s="854"/>
      <c r="AC50" s="854"/>
      <c r="AD50" s="854"/>
      <c r="AE50" s="855"/>
      <c r="AF50" s="799"/>
      <c r="AG50" s="800"/>
      <c r="AH50" s="800"/>
      <c r="AI50" s="800"/>
      <c r="AJ50" s="801"/>
      <c r="AK50" s="857"/>
      <c r="AL50" s="854"/>
      <c r="AM50" s="854"/>
      <c r="AN50" s="854"/>
      <c r="AO50" s="854"/>
      <c r="AP50" s="854"/>
      <c r="AQ50" s="854"/>
      <c r="AR50" s="854"/>
      <c r="AS50" s="854"/>
      <c r="AT50" s="854"/>
      <c r="AU50" s="854"/>
      <c r="AV50" s="854"/>
      <c r="AW50" s="854"/>
      <c r="AX50" s="854"/>
      <c r="AY50" s="854"/>
      <c r="AZ50" s="856"/>
      <c r="BA50" s="856"/>
      <c r="BB50" s="856"/>
      <c r="BC50" s="856"/>
      <c r="BD50" s="856"/>
      <c r="BE50" s="848"/>
      <c r="BF50" s="848"/>
      <c r="BG50" s="848"/>
      <c r="BH50" s="848"/>
      <c r="BI50" s="849"/>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53"/>
      <c r="R51" s="854"/>
      <c r="S51" s="854"/>
      <c r="T51" s="854"/>
      <c r="U51" s="854"/>
      <c r="V51" s="854"/>
      <c r="W51" s="854"/>
      <c r="X51" s="854"/>
      <c r="Y51" s="854"/>
      <c r="Z51" s="854"/>
      <c r="AA51" s="854"/>
      <c r="AB51" s="854"/>
      <c r="AC51" s="854"/>
      <c r="AD51" s="854"/>
      <c r="AE51" s="855"/>
      <c r="AF51" s="799"/>
      <c r="AG51" s="800"/>
      <c r="AH51" s="800"/>
      <c r="AI51" s="800"/>
      <c r="AJ51" s="801"/>
      <c r="AK51" s="857"/>
      <c r="AL51" s="854"/>
      <c r="AM51" s="854"/>
      <c r="AN51" s="854"/>
      <c r="AO51" s="854"/>
      <c r="AP51" s="854"/>
      <c r="AQ51" s="854"/>
      <c r="AR51" s="854"/>
      <c r="AS51" s="854"/>
      <c r="AT51" s="854"/>
      <c r="AU51" s="854"/>
      <c r="AV51" s="854"/>
      <c r="AW51" s="854"/>
      <c r="AX51" s="854"/>
      <c r="AY51" s="854"/>
      <c r="AZ51" s="856"/>
      <c r="BA51" s="856"/>
      <c r="BB51" s="856"/>
      <c r="BC51" s="856"/>
      <c r="BD51" s="856"/>
      <c r="BE51" s="848"/>
      <c r="BF51" s="848"/>
      <c r="BG51" s="848"/>
      <c r="BH51" s="848"/>
      <c r="BI51" s="849"/>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53"/>
      <c r="R52" s="854"/>
      <c r="S52" s="854"/>
      <c r="T52" s="854"/>
      <c r="U52" s="854"/>
      <c r="V52" s="854"/>
      <c r="W52" s="854"/>
      <c r="X52" s="854"/>
      <c r="Y52" s="854"/>
      <c r="Z52" s="854"/>
      <c r="AA52" s="854"/>
      <c r="AB52" s="854"/>
      <c r="AC52" s="854"/>
      <c r="AD52" s="854"/>
      <c r="AE52" s="855"/>
      <c r="AF52" s="799"/>
      <c r="AG52" s="800"/>
      <c r="AH52" s="800"/>
      <c r="AI52" s="800"/>
      <c r="AJ52" s="801"/>
      <c r="AK52" s="857"/>
      <c r="AL52" s="854"/>
      <c r="AM52" s="854"/>
      <c r="AN52" s="854"/>
      <c r="AO52" s="854"/>
      <c r="AP52" s="854"/>
      <c r="AQ52" s="854"/>
      <c r="AR52" s="854"/>
      <c r="AS52" s="854"/>
      <c r="AT52" s="854"/>
      <c r="AU52" s="854"/>
      <c r="AV52" s="854"/>
      <c r="AW52" s="854"/>
      <c r="AX52" s="854"/>
      <c r="AY52" s="854"/>
      <c r="AZ52" s="856"/>
      <c r="BA52" s="856"/>
      <c r="BB52" s="856"/>
      <c r="BC52" s="856"/>
      <c r="BD52" s="856"/>
      <c r="BE52" s="848"/>
      <c r="BF52" s="848"/>
      <c r="BG52" s="848"/>
      <c r="BH52" s="848"/>
      <c r="BI52" s="849"/>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53"/>
      <c r="R53" s="854"/>
      <c r="S53" s="854"/>
      <c r="T53" s="854"/>
      <c r="U53" s="854"/>
      <c r="V53" s="854"/>
      <c r="W53" s="854"/>
      <c r="X53" s="854"/>
      <c r="Y53" s="854"/>
      <c r="Z53" s="854"/>
      <c r="AA53" s="854"/>
      <c r="AB53" s="854"/>
      <c r="AC53" s="854"/>
      <c r="AD53" s="854"/>
      <c r="AE53" s="855"/>
      <c r="AF53" s="799"/>
      <c r="AG53" s="800"/>
      <c r="AH53" s="800"/>
      <c r="AI53" s="800"/>
      <c r="AJ53" s="801"/>
      <c r="AK53" s="857"/>
      <c r="AL53" s="854"/>
      <c r="AM53" s="854"/>
      <c r="AN53" s="854"/>
      <c r="AO53" s="854"/>
      <c r="AP53" s="854"/>
      <c r="AQ53" s="854"/>
      <c r="AR53" s="854"/>
      <c r="AS53" s="854"/>
      <c r="AT53" s="854"/>
      <c r="AU53" s="854"/>
      <c r="AV53" s="854"/>
      <c r="AW53" s="854"/>
      <c r="AX53" s="854"/>
      <c r="AY53" s="854"/>
      <c r="AZ53" s="856"/>
      <c r="BA53" s="856"/>
      <c r="BB53" s="856"/>
      <c r="BC53" s="856"/>
      <c r="BD53" s="856"/>
      <c r="BE53" s="848"/>
      <c r="BF53" s="848"/>
      <c r="BG53" s="848"/>
      <c r="BH53" s="848"/>
      <c r="BI53" s="849"/>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53"/>
      <c r="R54" s="854"/>
      <c r="S54" s="854"/>
      <c r="T54" s="854"/>
      <c r="U54" s="854"/>
      <c r="V54" s="854"/>
      <c r="W54" s="854"/>
      <c r="X54" s="854"/>
      <c r="Y54" s="854"/>
      <c r="Z54" s="854"/>
      <c r="AA54" s="854"/>
      <c r="AB54" s="854"/>
      <c r="AC54" s="854"/>
      <c r="AD54" s="854"/>
      <c r="AE54" s="855"/>
      <c r="AF54" s="799"/>
      <c r="AG54" s="800"/>
      <c r="AH54" s="800"/>
      <c r="AI54" s="800"/>
      <c r="AJ54" s="801"/>
      <c r="AK54" s="857"/>
      <c r="AL54" s="854"/>
      <c r="AM54" s="854"/>
      <c r="AN54" s="854"/>
      <c r="AO54" s="854"/>
      <c r="AP54" s="854"/>
      <c r="AQ54" s="854"/>
      <c r="AR54" s="854"/>
      <c r="AS54" s="854"/>
      <c r="AT54" s="854"/>
      <c r="AU54" s="854"/>
      <c r="AV54" s="854"/>
      <c r="AW54" s="854"/>
      <c r="AX54" s="854"/>
      <c r="AY54" s="854"/>
      <c r="AZ54" s="856"/>
      <c r="BA54" s="856"/>
      <c r="BB54" s="856"/>
      <c r="BC54" s="856"/>
      <c r="BD54" s="856"/>
      <c r="BE54" s="848"/>
      <c r="BF54" s="848"/>
      <c r="BG54" s="848"/>
      <c r="BH54" s="848"/>
      <c r="BI54" s="849"/>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53"/>
      <c r="R55" s="854"/>
      <c r="S55" s="854"/>
      <c r="T55" s="854"/>
      <c r="U55" s="854"/>
      <c r="V55" s="854"/>
      <c r="W55" s="854"/>
      <c r="X55" s="854"/>
      <c r="Y55" s="854"/>
      <c r="Z55" s="854"/>
      <c r="AA55" s="854"/>
      <c r="AB55" s="854"/>
      <c r="AC55" s="854"/>
      <c r="AD55" s="854"/>
      <c r="AE55" s="855"/>
      <c r="AF55" s="799"/>
      <c r="AG55" s="800"/>
      <c r="AH55" s="800"/>
      <c r="AI55" s="800"/>
      <c r="AJ55" s="801"/>
      <c r="AK55" s="857"/>
      <c r="AL55" s="854"/>
      <c r="AM55" s="854"/>
      <c r="AN55" s="854"/>
      <c r="AO55" s="854"/>
      <c r="AP55" s="854"/>
      <c r="AQ55" s="854"/>
      <c r="AR55" s="854"/>
      <c r="AS55" s="854"/>
      <c r="AT55" s="854"/>
      <c r="AU55" s="854"/>
      <c r="AV55" s="854"/>
      <c r="AW55" s="854"/>
      <c r="AX55" s="854"/>
      <c r="AY55" s="854"/>
      <c r="AZ55" s="856"/>
      <c r="BA55" s="856"/>
      <c r="BB55" s="856"/>
      <c r="BC55" s="856"/>
      <c r="BD55" s="856"/>
      <c r="BE55" s="848"/>
      <c r="BF55" s="848"/>
      <c r="BG55" s="848"/>
      <c r="BH55" s="848"/>
      <c r="BI55" s="849"/>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53"/>
      <c r="R56" s="854"/>
      <c r="S56" s="854"/>
      <c r="T56" s="854"/>
      <c r="U56" s="854"/>
      <c r="V56" s="854"/>
      <c r="W56" s="854"/>
      <c r="X56" s="854"/>
      <c r="Y56" s="854"/>
      <c r="Z56" s="854"/>
      <c r="AA56" s="854"/>
      <c r="AB56" s="854"/>
      <c r="AC56" s="854"/>
      <c r="AD56" s="854"/>
      <c r="AE56" s="855"/>
      <c r="AF56" s="799"/>
      <c r="AG56" s="800"/>
      <c r="AH56" s="800"/>
      <c r="AI56" s="800"/>
      <c r="AJ56" s="801"/>
      <c r="AK56" s="857"/>
      <c r="AL56" s="854"/>
      <c r="AM56" s="854"/>
      <c r="AN56" s="854"/>
      <c r="AO56" s="854"/>
      <c r="AP56" s="854"/>
      <c r="AQ56" s="854"/>
      <c r="AR56" s="854"/>
      <c r="AS56" s="854"/>
      <c r="AT56" s="854"/>
      <c r="AU56" s="854"/>
      <c r="AV56" s="854"/>
      <c r="AW56" s="854"/>
      <c r="AX56" s="854"/>
      <c r="AY56" s="854"/>
      <c r="AZ56" s="856"/>
      <c r="BA56" s="856"/>
      <c r="BB56" s="856"/>
      <c r="BC56" s="856"/>
      <c r="BD56" s="856"/>
      <c r="BE56" s="848"/>
      <c r="BF56" s="848"/>
      <c r="BG56" s="848"/>
      <c r="BH56" s="848"/>
      <c r="BI56" s="849"/>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53"/>
      <c r="R57" s="854"/>
      <c r="S57" s="854"/>
      <c r="T57" s="854"/>
      <c r="U57" s="854"/>
      <c r="V57" s="854"/>
      <c r="W57" s="854"/>
      <c r="X57" s="854"/>
      <c r="Y57" s="854"/>
      <c r="Z57" s="854"/>
      <c r="AA57" s="854"/>
      <c r="AB57" s="854"/>
      <c r="AC57" s="854"/>
      <c r="AD57" s="854"/>
      <c r="AE57" s="855"/>
      <c r="AF57" s="799"/>
      <c r="AG57" s="800"/>
      <c r="AH57" s="800"/>
      <c r="AI57" s="800"/>
      <c r="AJ57" s="801"/>
      <c r="AK57" s="857"/>
      <c r="AL57" s="854"/>
      <c r="AM57" s="854"/>
      <c r="AN57" s="854"/>
      <c r="AO57" s="854"/>
      <c r="AP57" s="854"/>
      <c r="AQ57" s="854"/>
      <c r="AR57" s="854"/>
      <c r="AS57" s="854"/>
      <c r="AT57" s="854"/>
      <c r="AU57" s="854"/>
      <c r="AV57" s="854"/>
      <c r="AW57" s="854"/>
      <c r="AX57" s="854"/>
      <c r="AY57" s="854"/>
      <c r="AZ57" s="856"/>
      <c r="BA57" s="856"/>
      <c r="BB57" s="856"/>
      <c r="BC57" s="856"/>
      <c r="BD57" s="856"/>
      <c r="BE57" s="848"/>
      <c r="BF57" s="848"/>
      <c r="BG57" s="848"/>
      <c r="BH57" s="848"/>
      <c r="BI57" s="849"/>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53"/>
      <c r="R58" s="854"/>
      <c r="S58" s="854"/>
      <c r="T58" s="854"/>
      <c r="U58" s="854"/>
      <c r="V58" s="854"/>
      <c r="W58" s="854"/>
      <c r="X58" s="854"/>
      <c r="Y58" s="854"/>
      <c r="Z58" s="854"/>
      <c r="AA58" s="854"/>
      <c r="AB58" s="854"/>
      <c r="AC58" s="854"/>
      <c r="AD58" s="854"/>
      <c r="AE58" s="855"/>
      <c r="AF58" s="799"/>
      <c r="AG58" s="800"/>
      <c r="AH58" s="800"/>
      <c r="AI58" s="800"/>
      <c r="AJ58" s="801"/>
      <c r="AK58" s="857"/>
      <c r="AL58" s="854"/>
      <c r="AM58" s="854"/>
      <c r="AN58" s="854"/>
      <c r="AO58" s="854"/>
      <c r="AP58" s="854"/>
      <c r="AQ58" s="854"/>
      <c r="AR58" s="854"/>
      <c r="AS58" s="854"/>
      <c r="AT58" s="854"/>
      <c r="AU58" s="854"/>
      <c r="AV58" s="854"/>
      <c r="AW58" s="854"/>
      <c r="AX58" s="854"/>
      <c r="AY58" s="854"/>
      <c r="AZ58" s="856"/>
      <c r="BA58" s="856"/>
      <c r="BB58" s="856"/>
      <c r="BC58" s="856"/>
      <c r="BD58" s="856"/>
      <c r="BE58" s="848"/>
      <c r="BF58" s="848"/>
      <c r="BG58" s="848"/>
      <c r="BH58" s="848"/>
      <c r="BI58" s="849"/>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53"/>
      <c r="R59" s="854"/>
      <c r="S59" s="854"/>
      <c r="T59" s="854"/>
      <c r="U59" s="854"/>
      <c r="V59" s="854"/>
      <c r="W59" s="854"/>
      <c r="X59" s="854"/>
      <c r="Y59" s="854"/>
      <c r="Z59" s="854"/>
      <c r="AA59" s="854"/>
      <c r="AB59" s="854"/>
      <c r="AC59" s="854"/>
      <c r="AD59" s="854"/>
      <c r="AE59" s="855"/>
      <c r="AF59" s="799"/>
      <c r="AG59" s="800"/>
      <c r="AH59" s="800"/>
      <c r="AI59" s="800"/>
      <c r="AJ59" s="801"/>
      <c r="AK59" s="857"/>
      <c r="AL59" s="854"/>
      <c r="AM59" s="854"/>
      <c r="AN59" s="854"/>
      <c r="AO59" s="854"/>
      <c r="AP59" s="854"/>
      <c r="AQ59" s="854"/>
      <c r="AR59" s="854"/>
      <c r="AS59" s="854"/>
      <c r="AT59" s="854"/>
      <c r="AU59" s="854"/>
      <c r="AV59" s="854"/>
      <c r="AW59" s="854"/>
      <c r="AX59" s="854"/>
      <c r="AY59" s="854"/>
      <c r="AZ59" s="856"/>
      <c r="BA59" s="856"/>
      <c r="BB59" s="856"/>
      <c r="BC59" s="856"/>
      <c r="BD59" s="856"/>
      <c r="BE59" s="848"/>
      <c r="BF59" s="848"/>
      <c r="BG59" s="848"/>
      <c r="BH59" s="848"/>
      <c r="BI59" s="849"/>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53"/>
      <c r="R60" s="854"/>
      <c r="S60" s="854"/>
      <c r="T60" s="854"/>
      <c r="U60" s="854"/>
      <c r="V60" s="854"/>
      <c r="W60" s="854"/>
      <c r="X60" s="854"/>
      <c r="Y60" s="854"/>
      <c r="Z60" s="854"/>
      <c r="AA60" s="854"/>
      <c r="AB60" s="854"/>
      <c r="AC60" s="854"/>
      <c r="AD60" s="854"/>
      <c r="AE60" s="855"/>
      <c r="AF60" s="799"/>
      <c r="AG60" s="800"/>
      <c r="AH60" s="800"/>
      <c r="AI60" s="800"/>
      <c r="AJ60" s="801"/>
      <c r="AK60" s="857"/>
      <c r="AL60" s="854"/>
      <c r="AM60" s="854"/>
      <c r="AN60" s="854"/>
      <c r="AO60" s="854"/>
      <c r="AP60" s="854"/>
      <c r="AQ60" s="854"/>
      <c r="AR60" s="854"/>
      <c r="AS60" s="854"/>
      <c r="AT60" s="854"/>
      <c r="AU60" s="854"/>
      <c r="AV60" s="854"/>
      <c r="AW60" s="854"/>
      <c r="AX60" s="854"/>
      <c r="AY60" s="854"/>
      <c r="AZ60" s="856"/>
      <c r="BA60" s="856"/>
      <c r="BB60" s="856"/>
      <c r="BC60" s="856"/>
      <c r="BD60" s="856"/>
      <c r="BE60" s="848"/>
      <c r="BF60" s="848"/>
      <c r="BG60" s="848"/>
      <c r="BH60" s="848"/>
      <c r="BI60" s="849"/>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53"/>
      <c r="R61" s="854"/>
      <c r="S61" s="854"/>
      <c r="T61" s="854"/>
      <c r="U61" s="854"/>
      <c r="V61" s="854"/>
      <c r="W61" s="854"/>
      <c r="X61" s="854"/>
      <c r="Y61" s="854"/>
      <c r="Z61" s="854"/>
      <c r="AA61" s="854"/>
      <c r="AB61" s="854"/>
      <c r="AC61" s="854"/>
      <c r="AD61" s="854"/>
      <c r="AE61" s="855"/>
      <c r="AF61" s="799"/>
      <c r="AG61" s="800"/>
      <c r="AH61" s="800"/>
      <c r="AI61" s="800"/>
      <c r="AJ61" s="801"/>
      <c r="AK61" s="857"/>
      <c r="AL61" s="854"/>
      <c r="AM61" s="854"/>
      <c r="AN61" s="854"/>
      <c r="AO61" s="854"/>
      <c r="AP61" s="854"/>
      <c r="AQ61" s="854"/>
      <c r="AR61" s="854"/>
      <c r="AS61" s="854"/>
      <c r="AT61" s="854"/>
      <c r="AU61" s="854"/>
      <c r="AV61" s="854"/>
      <c r="AW61" s="854"/>
      <c r="AX61" s="854"/>
      <c r="AY61" s="854"/>
      <c r="AZ61" s="856"/>
      <c r="BA61" s="856"/>
      <c r="BB61" s="856"/>
      <c r="BC61" s="856"/>
      <c r="BD61" s="856"/>
      <c r="BE61" s="848"/>
      <c r="BF61" s="848"/>
      <c r="BG61" s="848"/>
      <c r="BH61" s="848"/>
      <c r="BI61" s="849"/>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53"/>
      <c r="R62" s="854"/>
      <c r="S62" s="854"/>
      <c r="T62" s="854"/>
      <c r="U62" s="854"/>
      <c r="V62" s="854"/>
      <c r="W62" s="854"/>
      <c r="X62" s="854"/>
      <c r="Y62" s="854"/>
      <c r="Z62" s="854"/>
      <c r="AA62" s="854"/>
      <c r="AB62" s="854"/>
      <c r="AC62" s="854"/>
      <c r="AD62" s="854"/>
      <c r="AE62" s="855"/>
      <c r="AF62" s="799"/>
      <c r="AG62" s="800"/>
      <c r="AH62" s="800"/>
      <c r="AI62" s="800"/>
      <c r="AJ62" s="801"/>
      <c r="AK62" s="857"/>
      <c r="AL62" s="854"/>
      <c r="AM62" s="854"/>
      <c r="AN62" s="854"/>
      <c r="AO62" s="854"/>
      <c r="AP62" s="854"/>
      <c r="AQ62" s="854"/>
      <c r="AR62" s="854"/>
      <c r="AS62" s="854"/>
      <c r="AT62" s="854"/>
      <c r="AU62" s="854"/>
      <c r="AV62" s="854"/>
      <c r="AW62" s="854"/>
      <c r="AX62" s="854"/>
      <c r="AY62" s="854"/>
      <c r="AZ62" s="856"/>
      <c r="BA62" s="856"/>
      <c r="BB62" s="856"/>
      <c r="BC62" s="856"/>
      <c r="BD62" s="856"/>
      <c r="BE62" s="848"/>
      <c r="BF62" s="848"/>
      <c r="BG62" s="848"/>
      <c r="BH62" s="848"/>
      <c r="BI62" s="849"/>
      <c r="BJ62" s="865" t="s">
        <v>396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378</v>
      </c>
      <c r="B63" s="802" t="s">
        <v>397</v>
      </c>
      <c r="C63" s="803"/>
      <c r="D63" s="803"/>
      <c r="E63" s="803"/>
      <c r="F63" s="803"/>
      <c r="G63" s="803"/>
      <c r="H63" s="803"/>
      <c r="I63" s="803"/>
      <c r="J63" s="803"/>
      <c r="K63" s="803"/>
      <c r="L63" s="803"/>
      <c r="M63" s="803"/>
      <c r="N63" s="803"/>
      <c r="O63" s="803"/>
      <c r="P63" s="804"/>
      <c r="Q63" s="858"/>
      <c r="R63" s="859"/>
      <c r="S63" s="859"/>
      <c r="T63" s="859"/>
      <c r="U63" s="859"/>
      <c r="V63" s="859"/>
      <c r="W63" s="859"/>
      <c r="X63" s="859"/>
      <c r="Y63" s="859"/>
      <c r="Z63" s="859"/>
      <c r="AA63" s="859"/>
      <c r="AB63" s="859"/>
      <c r="AC63" s="859"/>
      <c r="AD63" s="859"/>
      <c r="AE63" s="860"/>
      <c r="AF63" s="861">
        <v>600</v>
      </c>
      <c r="AG63" s="862"/>
      <c r="AH63" s="862"/>
      <c r="AI63" s="862"/>
      <c r="AJ63" s="863"/>
      <c r="AK63" s="864"/>
      <c r="AL63" s="859"/>
      <c r="AM63" s="859"/>
      <c r="AN63" s="859"/>
      <c r="AO63" s="859"/>
      <c r="AP63" s="862">
        <v>5161</v>
      </c>
      <c r="AQ63" s="862"/>
      <c r="AR63" s="862"/>
      <c r="AS63" s="862"/>
      <c r="AT63" s="862"/>
      <c r="AU63" s="862">
        <v>2794</v>
      </c>
      <c r="AV63" s="862"/>
      <c r="AW63" s="862"/>
      <c r="AX63" s="862"/>
      <c r="AY63" s="862"/>
      <c r="AZ63" s="866"/>
      <c r="BA63" s="866"/>
      <c r="BB63" s="866"/>
      <c r="BC63" s="866"/>
      <c r="BD63" s="866"/>
      <c r="BE63" s="867"/>
      <c r="BF63" s="867"/>
      <c r="BG63" s="867"/>
      <c r="BH63" s="867"/>
      <c r="BI63" s="868"/>
      <c r="BJ63" s="869" t="s">
        <v>122</v>
      </c>
      <c r="BK63" s="870"/>
      <c r="BL63" s="870"/>
      <c r="BM63" s="870"/>
      <c r="BN63" s="871"/>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399</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72" t="s">
        <v>385</v>
      </c>
      <c r="AG66" s="828"/>
      <c r="AH66" s="828"/>
      <c r="AI66" s="828"/>
      <c r="AJ66" s="873"/>
      <c r="AK66" s="746" t="s">
        <v>386</v>
      </c>
      <c r="AL66" s="741"/>
      <c r="AM66" s="741"/>
      <c r="AN66" s="741"/>
      <c r="AO66" s="742"/>
      <c r="AP66" s="746" t="s">
        <v>387</v>
      </c>
      <c r="AQ66" s="747"/>
      <c r="AR66" s="747"/>
      <c r="AS66" s="747"/>
      <c r="AT66" s="748"/>
      <c r="AU66" s="746" t="s">
        <v>400</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7"/>
      <c r="BT66" s="878"/>
      <c r="BU66" s="878"/>
      <c r="BV66" s="878"/>
      <c r="BW66" s="878"/>
      <c r="BX66" s="878"/>
      <c r="BY66" s="878"/>
      <c r="BZ66" s="878"/>
      <c r="CA66" s="878"/>
      <c r="CB66" s="878"/>
      <c r="CC66" s="878"/>
      <c r="CD66" s="878"/>
      <c r="CE66" s="878"/>
      <c r="CF66" s="878"/>
      <c r="CG66" s="883"/>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4"/>
      <c r="AG67" s="831"/>
      <c r="AH67" s="831"/>
      <c r="AI67" s="831"/>
      <c r="AJ67" s="875"/>
      <c r="AK67" s="876"/>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7"/>
      <c r="BT67" s="878"/>
      <c r="BU67" s="878"/>
      <c r="BV67" s="878"/>
      <c r="BW67" s="878"/>
      <c r="BX67" s="878"/>
      <c r="BY67" s="878"/>
      <c r="BZ67" s="878"/>
      <c r="CA67" s="878"/>
      <c r="CB67" s="878"/>
      <c r="CC67" s="878"/>
      <c r="CD67" s="878"/>
      <c r="CE67" s="878"/>
      <c r="CF67" s="878"/>
      <c r="CG67" s="883"/>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224"/>
    </row>
    <row r="68" spans="1:131" ht="26.25" customHeight="1" thickTop="1" x14ac:dyDescent="0.2">
      <c r="A68" s="230">
        <v>1</v>
      </c>
      <c r="B68" s="887" t="s">
        <v>560</v>
      </c>
      <c r="C68" s="888"/>
      <c r="D68" s="888"/>
      <c r="E68" s="888"/>
      <c r="F68" s="888"/>
      <c r="G68" s="888"/>
      <c r="H68" s="888"/>
      <c r="I68" s="888"/>
      <c r="J68" s="888"/>
      <c r="K68" s="888"/>
      <c r="L68" s="888"/>
      <c r="M68" s="888"/>
      <c r="N68" s="888"/>
      <c r="O68" s="888"/>
      <c r="P68" s="889"/>
      <c r="Q68" s="890">
        <v>315</v>
      </c>
      <c r="R68" s="884"/>
      <c r="S68" s="884"/>
      <c r="T68" s="884"/>
      <c r="U68" s="884"/>
      <c r="V68" s="884">
        <v>268</v>
      </c>
      <c r="W68" s="884"/>
      <c r="X68" s="884"/>
      <c r="Y68" s="884"/>
      <c r="Z68" s="884"/>
      <c r="AA68" s="884">
        <v>47</v>
      </c>
      <c r="AB68" s="884"/>
      <c r="AC68" s="884"/>
      <c r="AD68" s="884"/>
      <c r="AE68" s="884"/>
      <c r="AF68" s="884" t="s">
        <v>559</v>
      </c>
      <c r="AG68" s="884"/>
      <c r="AH68" s="884"/>
      <c r="AI68" s="884"/>
      <c r="AJ68" s="884"/>
      <c r="AK68" s="884">
        <v>0</v>
      </c>
      <c r="AL68" s="884"/>
      <c r="AM68" s="884"/>
      <c r="AN68" s="884"/>
      <c r="AO68" s="884"/>
      <c r="AP68" s="884">
        <v>277</v>
      </c>
      <c r="AQ68" s="884"/>
      <c r="AR68" s="884"/>
      <c r="AS68" s="884"/>
      <c r="AT68" s="884"/>
      <c r="AU68" s="884">
        <v>40</v>
      </c>
      <c r="AV68" s="884"/>
      <c r="AW68" s="884"/>
      <c r="AX68" s="884"/>
      <c r="AY68" s="884"/>
      <c r="AZ68" s="885"/>
      <c r="BA68" s="885"/>
      <c r="BB68" s="885"/>
      <c r="BC68" s="885"/>
      <c r="BD68" s="886"/>
      <c r="BE68" s="235"/>
      <c r="BF68" s="235"/>
      <c r="BG68" s="235"/>
      <c r="BH68" s="235"/>
      <c r="BI68" s="235"/>
      <c r="BJ68" s="235"/>
      <c r="BK68" s="235"/>
      <c r="BL68" s="235"/>
      <c r="BM68" s="235"/>
      <c r="BN68" s="235"/>
      <c r="BO68" s="235"/>
      <c r="BP68" s="235"/>
      <c r="BQ68" s="232">
        <v>62</v>
      </c>
      <c r="BR68" s="237"/>
      <c r="BS68" s="877"/>
      <c r="BT68" s="878"/>
      <c r="BU68" s="878"/>
      <c r="BV68" s="878"/>
      <c r="BW68" s="878"/>
      <c r="BX68" s="878"/>
      <c r="BY68" s="878"/>
      <c r="BZ68" s="878"/>
      <c r="CA68" s="878"/>
      <c r="CB68" s="878"/>
      <c r="CC68" s="878"/>
      <c r="CD68" s="878"/>
      <c r="CE68" s="878"/>
      <c r="CF68" s="878"/>
      <c r="CG68" s="883"/>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224"/>
    </row>
    <row r="69" spans="1:131" ht="26.25" customHeight="1" x14ac:dyDescent="0.2">
      <c r="A69" s="232">
        <v>2</v>
      </c>
      <c r="B69" s="891" t="s">
        <v>561</v>
      </c>
      <c r="C69" s="892"/>
      <c r="D69" s="892"/>
      <c r="E69" s="892"/>
      <c r="F69" s="892"/>
      <c r="G69" s="892"/>
      <c r="H69" s="892"/>
      <c r="I69" s="892"/>
      <c r="J69" s="892"/>
      <c r="K69" s="892"/>
      <c r="L69" s="892"/>
      <c r="M69" s="892"/>
      <c r="N69" s="892"/>
      <c r="O69" s="892"/>
      <c r="P69" s="893"/>
      <c r="Q69" s="894">
        <v>4092</v>
      </c>
      <c r="R69" s="846"/>
      <c r="S69" s="846"/>
      <c r="T69" s="846"/>
      <c r="U69" s="846"/>
      <c r="V69" s="846">
        <v>4075</v>
      </c>
      <c r="W69" s="846"/>
      <c r="X69" s="846"/>
      <c r="Y69" s="846"/>
      <c r="Z69" s="846"/>
      <c r="AA69" s="846">
        <v>16</v>
      </c>
      <c r="AB69" s="846"/>
      <c r="AC69" s="846"/>
      <c r="AD69" s="846"/>
      <c r="AE69" s="846"/>
      <c r="AF69" s="846" t="s">
        <v>559</v>
      </c>
      <c r="AG69" s="846"/>
      <c r="AH69" s="846"/>
      <c r="AI69" s="846"/>
      <c r="AJ69" s="846"/>
      <c r="AK69" s="846">
        <v>10</v>
      </c>
      <c r="AL69" s="846"/>
      <c r="AM69" s="846"/>
      <c r="AN69" s="846"/>
      <c r="AO69" s="846"/>
      <c r="AP69" s="846" t="s">
        <v>559</v>
      </c>
      <c r="AQ69" s="846"/>
      <c r="AR69" s="846"/>
      <c r="AS69" s="846"/>
      <c r="AT69" s="846"/>
      <c r="AU69" s="846" t="s">
        <v>559</v>
      </c>
      <c r="AV69" s="846"/>
      <c r="AW69" s="846"/>
      <c r="AX69" s="846"/>
      <c r="AY69" s="846"/>
      <c r="AZ69" s="848"/>
      <c r="BA69" s="848"/>
      <c r="BB69" s="848"/>
      <c r="BC69" s="848"/>
      <c r="BD69" s="849"/>
      <c r="BE69" s="235"/>
      <c r="BF69" s="235"/>
      <c r="BG69" s="235"/>
      <c r="BH69" s="235"/>
      <c r="BI69" s="235"/>
      <c r="BJ69" s="235"/>
      <c r="BK69" s="235"/>
      <c r="BL69" s="235"/>
      <c r="BM69" s="235"/>
      <c r="BN69" s="235"/>
      <c r="BO69" s="235"/>
      <c r="BP69" s="235"/>
      <c r="BQ69" s="232">
        <v>63</v>
      </c>
      <c r="BR69" s="237"/>
      <c r="BS69" s="877"/>
      <c r="BT69" s="878"/>
      <c r="BU69" s="878"/>
      <c r="BV69" s="878"/>
      <c r="BW69" s="878"/>
      <c r="BX69" s="878"/>
      <c r="BY69" s="878"/>
      <c r="BZ69" s="878"/>
      <c r="CA69" s="878"/>
      <c r="CB69" s="878"/>
      <c r="CC69" s="878"/>
      <c r="CD69" s="878"/>
      <c r="CE69" s="878"/>
      <c r="CF69" s="878"/>
      <c r="CG69" s="883"/>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224"/>
    </row>
    <row r="70" spans="1:131" ht="26.25" customHeight="1" x14ac:dyDescent="0.2">
      <c r="A70" s="232">
        <v>3</v>
      </c>
      <c r="B70" s="891" t="s">
        <v>562</v>
      </c>
      <c r="C70" s="892"/>
      <c r="D70" s="892"/>
      <c r="E70" s="892"/>
      <c r="F70" s="892"/>
      <c r="G70" s="892"/>
      <c r="H70" s="892"/>
      <c r="I70" s="892"/>
      <c r="J70" s="892"/>
      <c r="K70" s="892"/>
      <c r="L70" s="892"/>
      <c r="M70" s="892"/>
      <c r="N70" s="892"/>
      <c r="O70" s="892"/>
      <c r="P70" s="893"/>
      <c r="Q70" s="894">
        <v>238</v>
      </c>
      <c r="R70" s="846"/>
      <c r="S70" s="846"/>
      <c r="T70" s="846"/>
      <c r="U70" s="846"/>
      <c r="V70" s="846">
        <v>188</v>
      </c>
      <c r="W70" s="846"/>
      <c r="X70" s="846"/>
      <c r="Y70" s="846"/>
      <c r="Z70" s="846"/>
      <c r="AA70" s="846">
        <v>51</v>
      </c>
      <c r="AB70" s="846"/>
      <c r="AC70" s="846"/>
      <c r="AD70" s="846"/>
      <c r="AE70" s="846"/>
      <c r="AF70" s="846" t="s">
        <v>559</v>
      </c>
      <c r="AG70" s="846"/>
      <c r="AH70" s="846"/>
      <c r="AI70" s="846"/>
      <c r="AJ70" s="846"/>
      <c r="AK70" s="846">
        <v>20</v>
      </c>
      <c r="AL70" s="846"/>
      <c r="AM70" s="846"/>
      <c r="AN70" s="846"/>
      <c r="AO70" s="846"/>
      <c r="AP70" s="846">
        <v>114</v>
      </c>
      <c r="AQ70" s="846"/>
      <c r="AR70" s="846"/>
      <c r="AS70" s="846"/>
      <c r="AT70" s="846"/>
      <c r="AU70" s="846">
        <v>19</v>
      </c>
      <c r="AV70" s="846"/>
      <c r="AW70" s="846"/>
      <c r="AX70" s="846"/>
      <c r="AY70" s="846"/>
      <c r="AZ70" s="848"/>
      <c r="BA70" s="848"/>
      <c r="BB70" s="848"/>
      <c r="BC70" s="848"/>
      <c r="BD70" s="849"/>
      <c r="BE70" s="235"/>
      <c r="BF70" s="235"/>
      <c r="BG70" s="235"/>
      <c r="BH70" s="235"/>
      <c r="BI70" s="235"/>
      <c r="BJ70" s="235"/>
      <c r="BK70" s="235"/>
      <c r="BL70" s="235"/>
      <c r="BM70" s="235"/>
      <c r="BN70" s="235"/>
      <c r="BO70" s="235"/>
      <c r="BP70" s="235"/>
      <c r="BQ70" s="232">
        <v>64</v>
      </c>
      <c r="BR70" s="237"/>
      <c r="BS70" s="877"/>
      <c r="BT70" s="878"/>
      <c r="BU70" s="878"/>
      <c r="BV70" s="878"/>
      <c r="BW70" s="878"/>
      <c r="BX70" s="878"/>
      <c r="BY70" s="878"/>
      <c r="BZ70" s="878"/>
      <c r="CA70" s="878"/>
      <c r="CB70" s="878"/>
      <c r="CC70" s="878"/>
      <c r="CD70" s="878"/>
      <c r="CE70" s="878"/>
      <c r="CF70" s="878"/>
      <c r="CG70" s="883"/>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224"/>
    </row>
    <row r="71" spans="1:131" ht="26.25" customHeight="1" x14ac:dyDescent="0.2">
      <c r="A71" s="232">
        <v>4</v>
      </c>
      <c r="B71" s="891" t="s">
        <v>563</v>
      </c>
      <c r="C71" s="892"/>
      <c r="D71" s="892"/>
      <c r="E71" s="892"/>
      <c r="F71" s="892"/>
      <c r="G71" s="892"/>
      <c r="H71" s="892"/>
      <c r="I71" s="892"/>
      <c r="J71" s="892"/>
      <c r="K71" s="892"/>
      <c r="L71" s="892"/>
      <c r="M71" s="892"/>
      <c r="N71" s="892"/>
      <c r="O71" s="892"/>
      <c r="P71" s="893"/>
      <c r="Q71" s="894">
        <v>146</v>
      </c>
      <c r="R71" s="846"/>
      <c r="S71" s="846"/>
      <c r="T71" s="846"/>
      <c r="U71" s="846"/>
      <c r="V71" s="846">
        <v>146</v>
      </c>
      <c r="W71" s="846"/>
      <c r="X71" s="846"/>
      <c r="Y71" s="846"/>
      <c r="Z71" s="846"/>
      <c r="AA71" s="846">
        <v>0</v>
      </c>
      <c r="AB71" s="846"/>
      <c r="AC71" s="846"/>
      <c r="AD71" s="846"/>
      <c r="AE71" s="846"/>
      <c r="AF71" s="846" t="s">
        <v>559</v>
      </c>
      <c r="AG71" s="846"/>
      <c r="AH71" s="846"/>
      <c r="AI71" s="846"/>
      <c r="AJ71" s="846"/>
      <c r="AK71" s="846">
        <v>1</v>
      </c>
      <c r="AL71" s="846"/>
      <c r="AM71" s="846"/>
      <c r="AN71" s="846"/>
      <c r="AO71" s="846"/>
      <c r="AP71" s="846" t="s">
        <v>559</v>
      </c>
      <c r="AQ71" s="846"/>
      <c r="AR71" s="846"/>
      <c r="AS71" s="846"/>
      <c r="AT71" s="846"/>
      <c r="AU71" s="846" t="s">
        <v>559</v>
      </c>
      <c r="AV71" s="846"/>
      <c r="AW71" s="846"/>
      <c r="AX71" s="846"/>
      <c r="AY71" s="846"/>
      <c r="AZ71" s="848"/>
      <c r="BA71" s="848"/>
      <c r="BB71" s="848"/>
      <c r="BC71" s="848"/>
      <c r="BD71" s="849"/>
      <c r="BE71" s="235"/>
      <c r="BF71" s="235"/>
      <c r="BG71" s="235"/>
      <c r="BH71" s="235"/>
      <c r="BI71" s="235"/>
      <c r="BJ71" s="235"/>
      <c r="BK71" s="235"/>
      <c r="BL71" s="235"/>
      <c r="BM71" s="235"/>
      <c r="BN71" s="235"/>
      <c r="BO71" s="235"/>
      <c r="BP71" s="235"/>
      <c r="BQ71" s="232">
        <v>65</v>
      </c>
      <c r="BR71" s="237"/>
      <c r="BS71" s="877"/>
      <c r="BT71" s="878"/>
      <c r="BU71" s="878"/>
      <c r="BV71" s="878"/>
      <c r="BW71" s="878"/>
      <c r="BX71" s="878"/>
      <c r="BY71" s="878"/>
      <c r="BZ71" s="878"/>
      <c r="CA71" s="878"/>
      <c r="CB71" s="878"/>
      <c r="CC71" s="878"/>
      <c r="CD71" s="878"/>
      <c r="CE71" s="878"/>
      <c r="CF71" s="878"/>
      <c r="CG71" s="883"/>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224"/>
    </row>
    <row r="72" spans="1:131" ht="26.25" customHeight="1" x14ac:dyDescent="0.2">
      <c r="A72" s="232">
        <v>5</v>
      </c>
      <c r="B72" s="891" t="s">
        <v>564</v>
      </c>
      <c r="C72" s="892"/>
      <c r="D72" s="892"/>
      <c r="E72" s="892"/>
      <c r="F72" s="892"/>
      <c r="G72" s="892"/>
      <c r="H72" s="892"/>
      <c r="I72" s="892"/>
      <c r="J72" s="892"/>
      <c r="K72" s="892"/>
      <c r="L72" s="892"/>
      <c r="M72" s="892"/>
      <c r="N72" s="892"/>
      <c r="O72" s="892"/>
      <c r="P72" s="893"/>
      <c r="Q72" s="894">
        <v>302</v>
      </c>
      <c r="R72" s="846"/>
      <c r="S72" s="846"/>
      <c r="T72" s="846"/>
      <c r="U72" s="846"/>
      <c r="V72" s="846">
        <v>280</v>
      </c>
      <c r="W72" s="846"/>
      <c r="X72" s="846"/>
      <c r="Y72" s="846"/>
      <c r="Z72" s="846"/>
      <c r="AA72" s="846">
        <v>23</v>
      </c>
      <c r="AB72" s="846"/>
      <c r="AC72" s="846"/>
      <c r="AD72" s="846"/>
      <c r="AE72" s="846"/>
      <c r="AF72" s="846" t="s">
        <v>559</v>
      </c>
      <c r="AG72" s="846"/>
      <c r="AH72" s="846"/>
      <c r="AI72" s="846"/>
      <c r="AJ72" s="846"/>
      <c r="AK72" s="846">
        <v>193</v>
      </c>
      <c r="AL72" s="846"/>
      <c r="AM72" s="846"/>
      <c r="AN72" s="846"/>
      <c r="AO72" s="846"/>
      <c r="AP72" s="846" t="s">
        <v>559</v>
      </c>
      <c r="AQ72" s="846"/>
      <c r="AR72" s="846"/>
      <c r="AS72" s="846"/>
      <c r="AT72" s="846"/>
      <c r="AU72" s="846" t="s">
        <v>559</v>
      </c>
      <c r="AV72" s="846"/>
      <c r="AW72" s="846"/>
      <c r="AX72" s="846"/>
      <c r="AY72" s="846"/>
      <c r="AZ72" s="848"/>
      <c r="BA72" s="848"/>
      <c r="BB72" s="848"/>
      <c r="BC72" s="848"/>
      <c r="BD72" s="849"/>
      <c r="BE72" s="235"/>
      <c r="BF72" s="235"/>
      <c r="BG72" s="235"/>
      <c r="BH72" s="235"/>
      <c r="BI72" s="235"/>
      <c r="BJ72" s="235"/>
      <c r="BK72" s="235"/>
      <c r="BL72" s="235"/>
      <c r="BM72" s="235"/>
      <c r="BN72" s="235"/>
      <c r="BO72" s="235"/>
      <c r="BP72" s="235"/>
      <c r="BQ72" s="232">
        <v>66</v>
      </c>
      <c r="BR72" s="237"/>
      <c r="BS72" s="877"/>
      <c r="BT72" s="878"/>
      <c r="BU72" s="878"/>
      <c r="BV72" s="878"/>
      <c r="BW72" s="878"/>
      <c r="BX72" s="878"/>
      <c r="BY72" s="878"/>
      <c r="BZ72" s="878"/>
      <c r="CA72" s="878"/>
      <c r="CB72" s="878"/>
      <c r="CC72" s="878"/>
      <c r="CD72" s="878"/>
      <c r="CE72" s="878"/>
      <c r="CF72" s="878"/>
      <c r="CG72" s="883"/>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224"/>
    </row>
    <row r="73" spans="1:131" ht="26.25" customHeight="1" x14ac:dyDescent="0.2">
      <c r="A73" s="232">
        <v>6</v>
      </c>
      <c r="B73" s="891" t="s">
        <v>565</v>
      </c>
      <c r="C73" s="892"/>
      <c r="D73" s="892"/>
      <c r="E73" s="892"/>
      <c r="F73" s="892"/>
      <c r="G73" s="892"/>
      <c r="H73" s="892"/>
      <c r="I73" s="892"/>
      <c r="J73" s="892"/>
      <c r="K73" s="892"/>
      <c r="L73" s="892"/>
      <c r="M73" s="892"/>
      <c r="N73" s="892"/>
      <c r="O73" s="892"/>
      <c r="P73" s="893"/>
      <c r="Q73" s="894">
        <v>14208</v>
      </c>
      <c r="R73" s="846"/>
      <c r="S73" s="846"/>
      <c r="T73" s="846"/>
      <c r="U73" s="846"/>
      <c r="V73" s="846">
        <v>13916</v>
      </c>
      <c r="W73" s="846"/>
      <c r="X73" s="846"/>
      <c r="Y73" s="846"/>
      <c r="Z73" s="846"/>
      <c r="AA73" s="846">
        <v>292</v>
      </c>
      <c r="AB73" s="846"/>
      <c r="AC73" s="846"/>
      <c r="AD73" s="846"/>
      <c r="AE73" s="846"/>
      <c r="AF73" s="846" t="s">
        <v>559</v>
      </c>
      <c r="AG73" s="846"/>
      <c r="AH73" s="846"/>
      <c r="AI73" s="846"/>
      <c r="AJ73" s="846"/>
      <c r="AK73" s="846">
        <v>64</v>
      </c>
      <c r="AL73" s="846"/>
      <c r="AM73" s="846"/>
      <c r="AN73" s="846"/>
      <c r="AO73" s="846"/>
      <c r="AP73" s="846">
        <v>4474</v>
      </c>
      <c r="AQ73" s="846"/>
      <c r="AR73" s="846"/>
      <c r="AS73" s="846"/>
      <c r="AT73" s="846"/>
      <c r="AU73" s="846">
        <v>80</v>
      </c>
      <c r="AV73" s="846"/>
      <c r="AW73" s="846"/>
      <c r="AX73" s="846"/>
      <c r="AY73" s="846"/>
      <c r="AZ73" s="848"/>
      <c r="BA73" s="848"/>
      <c r="BB73" s="848"/>
      <c r="BC73" s="848"/>
      <c r="BD73" s="849"/>
      <c r="BE73" s="235"/>
      <c r="BF73" s="235"/>
      <c r="BG73" s="235"/>
      <c r="BH73" s="235"/>
      <c r="BI73" s="235"/>
      <c r="BJ73" s="235"/>
      <c r="BK73" s="235"/>
      <c r="BL73" s="235"/>
      <c r="BM73" s="235"/>
      <c r="BN73" s="235"/>
      <c r="BO73" s="235"/>
      <c r="BP73" s="235"/>
      <c r="BQ73" s="232">
        <v>67</v>
      </c>
      <c r="BR73" s="237"/>
      <c r="BS73" s="877"/>
      <c r="BT73" s="878"/>
      <c r="BU73" s="878"/>
      <c r="BV73" s="878"/>
      <c r="BW73" s="878"/>
      <c r="BX73" s="878"/>
      <c r="BY73" s="878"/>
      <c r="BZ73" s="878"/>
      <c r="CA73" s="878"/>
      <c r="CB73" s="878"/>
      <c r="CC73" s="878"/>
      <c r="CD73" s="878"/>
      <c r="CE73" s="878"/>
      <c r="CF73" s="878"/>
      <c r="CG73" s="883"/>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224"/>
    </row>
    <row r="74" spans="1:131" ht="26.25" customHeight="1" x14ac:dyDescent="0.2">
      <c r="A74" s="232">
        <v>7</v>
      </c>
      <c r="B74" s="891" t="s">
        <v>566</v>
      </c>
      <c r="C74" s="892"/>
      <c r="D74" s="892"/>
      <c r="E74" s="892"/>
      <c r="F74" s="892"/>
      <c r="G74" s="892"/>
      <c r="H74" s="892"/>
      <c r="I74" s="892"/>
      <c r="J74" s="892"/>
      <c r="K74" s="892"/>
      <c r="L74" s="892"/>
      <c r="M74" s="892"/>
      <c r="N74" s="892"/>
      <c r="O74" s="892"/>
      <c r="P74" s="893"/>
      <c r="Q74" s="894">
        <v>5801</v>
      </c>
      <c r="R74" s="846"/>
      <c r="S74" s="846"/>
      <c r="T74" s="846"/>
      <c r="U74" s="846"/>
      <c r="V74" s="846">
        <v>5783</v>
      </c>
      <c r="W74" s="846"/>
      <c r="X74" s="846"/>
      <c r="Y74" s="846"/>
      <c r="Z74" s="846"/>
      <c r="AA74" s="846">
        <v>18</v>
      </c>
      <c r="AB74" s="846"/>
      <c r="AC74" s="846"/>
      <c r="AD74" s="846"/>
      <c r="AE74" s="846"/>
      <c r="AF74" s="846" t="s">
        <v>559</v>
      </c>
      <c r="AG74" s="846"/>
      <c r="AH74" s="846"/>
      <c r="AI74" s="846"/>
      <c r="AJ74" s="846"/>
      <c r="AK74" s="846">
        <v>71</v>
      </c>
      <c r="AL74" s="846"/>
      <c r="AM74" s="846"/>
      <c r="AN74" s="846"/>
      <c r="AO74" s="846"/>
      <c r="AP74" s="846" t="s">
        <v>559</v>
      </c>
      <c r="AQ74" s="846"/>
      <c r="AR74" s="846"/>
      <c r="AS74" s="846"/>
      <c r="AT74" s="846"/>
      <c r="AU74" s="846" t="s">
        <v>559</v>
      </c>
      <c r="AV74" s="846"/>
      <c r="AW74" s="846"/>
      <c r="AX74" s="846"/>
      <c r="AY74" s="846"/>
      <c r="AZ74" s="848"/>
      <c r="BA74" s="848"/>
      <c r="BB74" s="848"/>
      <c r="BC74" s="848"/>
      <c r="BD74" s="849"/>
      <c r="BE74" s="235"/>
      <c r="BF74" s="235"/>
      <c r="BG74" s="235"/>
      <c r="BH74" s="235"/>
      <c r="BI74" s="235"/>
      <c r="BJ74" s="235"/>
      <c r="BK74" s="235"/>
      <c r="BL74" s="235"/>
      <c r="BM74" s="235"/>
      <c r="BN74" s="235"/>
      <c r="BO74" s="235"/>
      <c r="BP74" s="235"/>
      <c r="BQ74" s="232">
        <v>68</v>
      </c>
      <c r="BR74" s="237"/>
      <c r="BS74" s="877"/>
      <c r="BT74" s="878"/>
      <c r="BU74" s="878"/>
      <c r="BV74" s="878"/>
      <c r="BW74" s="878"/>
      <c r="BX74" s="878"/>
      <c r="BY74" s="878"/>
      <c r="BZ74" s="878"/>
      <c r="CA74" s="878"/>
      <c r="CB74" s="878"/>
      <c r="CC74" s="878"/>
      <c r="CD74" s="878"/>
      <c r="CE74" s="878"/>
      <c r="CF74" s="878"/>
      <c r="CG74" s="883"/>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224"/>
    </row>
    <row r="75" spans="1:131" ht="26.25" customHeight="1" x14ac:dyDescent="0.2">
      <c r="A75" s="232">
        <v>8</v>
      </c>
      <c r="B75" s="891"/>
      <c r="C75" s="892"/>
      <c r="D75" s="892"/>
      <c r="E75" s="892"/>
      <c r="F75" s="892"/>
      <c r="G75" s="892"/>
      <c r="H75" s="892"/>
      <c r="I75" s="892"/>
      <c r="J75" s="892"/>
      <c r="K75" s="892"/>
      <c r="L75" s="892"/>
      <c r="M75" s="892"/>
      <c r="N75" s="892"/>
      <c r="O75" s="892"/>
      <c r="P75" s="893"/>
      <c r="Q75" s="895"/>
      <c r="R75" s="852"/>
      <c r="S75" s="852"/>
      <c r="T75" s="852"/>
      <c r="U75" s="850"/>
      <c r="V75" s="851"/>
      <c r="W75" s="852"/>
      <c r="X75" s="852"/>
      <c r="Y75" s="852"/>
      <c r="Z75" s="850"/>
      <c r="AA75" s="851"/>
      <c r="AB75" s="852"/>
      <c r="AC75" s="852"/>
      <c r="AD75" s="852"/>
      <c r="AE75" s="850"/>
      <c r="AF75" s="851"/>
      <c r="AG75" s="852"/>
      <c r="AH75" s="852"/>
      <c r="AI75" s="852"/>
      <c r="AJ75" s="850"/>
      <c r="AK75" s="851"/>
      <c r="AL75" s="852"/>
      <c r="AM75" s="852"/>
      <c r="AN75" s="852"/>
      <c r="AO75" s="850"/>
      <c r="AP75" s="851"/>
      <c r="AQ75" s="852"/>
      <c r="AR75" s="852"/>
      <c r="AS75" s="852"/>
      <c r="AT75" s="850"/>
      <c r="AU75" s="851"/>
      <c r="AV75" s="852"/>
      <c r="AW75" s="852"/>
      <c r="AX75" s="852"/>
      <c r="AY75" s="850"/>
      <c r="AZ75" s="848"/>
      <c r="BA75" s="848"/>
      <c r="BB75" s="848"/>
      <c r="BC75" s="848"/>
      <c r="BD75" s="849"/>
      <c r="BE75" s="235"/>
      <c r="BF75" s="235"/>
      <c r="BG75" s="235"/>
      <c r="BH75" s="235"/>
      <c r="BI75" s="235"/>
      <c r="BJ75" s="235"/>
      <c r="BK75" s="235"/>
      <c r="BL75" s="235"/>
      <c r="BM75" s="235"/>
      <c r="BN75" s="235"/>
      <c r="BO75" s="235"/>
      <c r="BP75" s="235"/>
      <c r="BQ75" s="232">
        <v>69</v>
      </c>
      <c r="BR75" s="237"/>
      <c r="BS75" s="877"/>
      <c r="BT75" s="878"/>
      <c r="BU75" s="878"/>
      <c r="BV75" s="878"/>
      <c r="BW75" s="878"/>
      <c r="BX75" s="878"/>
      <c r="BY75" s="878"/>
      <c r="BZ75" s="878"/>
      <c r="CA75" s="878"/>
      <c r="CB75" s="878"/>
      <c r="CC75" s="878"/>
      <c r="CD75" s="878"/>
      <c r="CE75" s="878"/>
      <c r="CF75" s="878"/>
      <c r="CG75" s="883"/>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224"/>
    </row>
    <row r="76" spans="1:131" ht="26.25" customHeight="1" x14ac:dyDescent="0.2">
      <c r="A76" s="232">
        <v>9</v>
      </c>
      <c r="B76" s="891"/>
      <c r="C76" s="892"/>
      <c r="D76" s="892"/>
      <c r="E76" s="892"/>
      <c r="F76" s="892"/>
      <c r="G76" s="892"/>
      <c r="H76" s="892"/>
      <c r="I76" s="892"/>
      <c r="J76" s="892"/>
      <c r="K76" s="892"/>
      <c r="L76" s="892"/>
      <c r="M76" s="892"/>
      <c r="N76" s="892"/>
      <c r="O76" s="892"/>
      <c r="P76" s="893"/>
      <c r="Q76" s="895"/>
      <c r="R76" s="852"/>
      <c r="S76" s="852"/>
      <c r="T76" s="852"/>
      <c r="U76" s="850"/>
      <c r="V76" s="851"/>
      <c r="W76" s="852"/>
      <c r="X76" s="852"/>
      <c r="Y76" s="852"/>
      <c r="Z76" s="850"/>
      <c r="AA76" s="851"/>
      <c r="AB76" s="852"/>
      <c r="AC76" s="852"/>
      <c r="AD76" s="852"/>
      <c r="AE76" s="850"/>
      <c r="AF76" s="851"/>
      <c r="AG76" s="852"/>
      <c r="AH76" s="852"/>
      <c r="AI76" s="852"/>
      <c r="AJ76" s="850"/>
      <c r="AK76" s="851"/>
      <c r="AL76" s="852"/>
      <c r="AM76" s="852"/>
      <c r="AN76" s="852"/>
      <c r="AO76" s="850"/>
      <c r="AP76" s="851"/>
      <c r="AQ76" s="852"/>
      <c r="AR76" s="852"/>
      <c r="AS76" s="852"/>
      <c r="AT76" s="850"/>
      <c r="AU76" s="851"/>
      <c r="AV76" s="852"/>
      <c r="AW76" s="852"/>
      <c r="AX76" s="852"/>
      <c r="AY76" s="850"/>
      <c r="AZ76" s="848"/>
      <c r="BA76" s="848"/>
      <c r="BB76" s="848"/>
      <c r="BC76" s="848"/>
      <c r="BD76" s="849"/>
      <c r="BE76" s="235"/>
      <c r="BF76" s="235"/>
      <c r="BG76" s="235"/>
      <c r="BH76" s="235"/>
      <c r="BI76" s="235"/>
      <c r="BJ76" s="235"/>
      <c r="BK76" s="235"/>
      <c r="BL76" s="235"/>
      <c r="BM76" s="235"/>
      <c r="BN76" s="235"/>
      <c r="BO76" s="235"/>
      <c r="BP76" s="235"/>
      <c r="BQ76" s="232">
        <v>70</v>
      </c>
      <c r="BR76" s="237"/>
      <c r="BS76" s="877"/>
      <c r="BT76" s="878"/>
      <c r="BU76" s="878"/>
      <c r="BV76" s="878"/>
      <c r="BW76" s="878"/>
      <c r="BX76" s="878"/>
      <c r="BY76" s="878"/>
      <c r="BZ76" s="878"/>
      <c r="CA76" s="878"/>
      <c r="CB76" s="878"/>
      <c r="CC76" s="878"/>
      <c r="CD76" s="878"/>
      <c r="CE76" s="878"/>
      <c r="CF76" s="878"/>
      <c r="CG76" s="883"/>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224"/>
    </row>
    <row r="77" spans="1:131" ht="26.25" customHeight="1" x14ac:dyDescent="0.2">
      <c r="A77" s="232">
        <v>10</v>
      </c>
      <c r="B77" s="891"/>
      <c r="C77" s="892"/>
      <c r="D77" s="892"/>
      <c r="E77" s="892"/>
      <c r="F77" s="892"/>
      <c r="G77" s="892"/>
      <c r="H77" s="892"/>
      <c r="I77" s="892"/>
      <c r="J77" s="892"/>
      <c r="K77" s="892"/>
      <c r="L77" s="892"/>
      <c r="M77" s="892"/>
      <c r="N77" s="892"/>
      <c r="O77" s="892"/>
      <c r="P77" s="893"/>
      <c r="Q77" s="895"/>
      <c r="R77" s="852"/>
      <c r="S77" s="852"/>
      <c r="T77" s="852"/>
      <c r="U77" s="850"/>
      <c r="V77" s="851"/>
      <c r="W77" s="852"/>
      <c r="X77" s="852"/>
      <c r="Y77" s="852"/>
      <c r="Z77" s="850"/>
      <c r="AA77" s="851"/>
      <c r="AB77" s="852"/>
      <c r="AC77" s="852"/>
      <c r="AD77" s="852"/>
      <c r="AE77" s="850"/>
      <c r="AF77" s="851"/>
      <c r="AG77" s="852"/>
      <c r="AH77" s="852"/>
      <c r="AI77" s="852"/>
      <c r="AJ77" s="850"/>
      <c r="AK77" s="851"/>
      <c r="AL77" s="852"/>
      <c r="AM77" s="852"/>
      <c r="AN77" s="852"/>
      <c r="AO77" s="850"/>
      <c r="AP77" s="851"/>
      <c r="AQ77" s="852"/>
      <c r="AR77" s="852"/>
      <c r="AS77" s="852"/>
      <c r="AT77" s="850"/>
      <c r="AU77" s="851"/>
      <c r="AV77" s="852"/>
      <c r="AW77" s="852"/>
      <c r="AX77" s="852"/>
      <c r="AY77" s="850"/>
      <c r="AZ77" s="848"/>
      <c r="BA77" s="848"/>
      <c r="BB77" s="848"/>
      <c r="BC77" s="848"/>
      <c r="BD77" s="849"/>
      <c r="BE77" s="235"/>
      <c r="BF77" s="235"/>
      <c r="BG77" s="235"/>
      <c r="BH77" s="235"/>
      <c r="BI77" s="235"/>
      <c r="BJ77" s="235"/>
      <c r="BK77" s="235"/>
      <c r="BL77" s="235"/>
      <c r="BM77" s="235"/>
      <c r="BN77" s="235"/>
      <c r="BO77" s="235"/>
      <c r="BP77" s="235"/>
      <c r="BQ77" s="232">
        <v>71</v>
      </c>
      <c r="BR77" s="237"/>
      <c r="BS77" s="877"/>
      <c r="BT77" s="878"/>
      <c r="BU77" s="878"/>
      <c r="BV77" s="878"/>
      <c r="BW77" s="878"/>
      <c r="BX77" s="878"/>
      <c r="BY77" s="878"/>
      <c r="BZ77" s="878"/>
      <c r="CA77" s="878"/>
      <c r="CB77" s="878"/>
      <c r="CC77" s="878"/>
      <c r="CD77" s="878"/>
      <c r="CE77" s="878"/>
      <c r="CF77" s="878"/>
      <c r="CG77" s="883"/>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224"/>
    </row>
    <row r="78" spans="1:131" ht="26.25" customHeight="1" x14ac:dyDescent="0.2">
      <c r="A78" s="232">
        <v>11</v>
      </c>
      <c r="B78" s="891"/>
      <c r="C78" s="892"/>
      <c r="D78" s="892"/>
      <c r="E78" s="892"/>
      <c r="F78" s="892"/>
      <c r="G78" s="892"/>
      <c r="H78" s="892"/>
      <c r="I78" s="892"/>
      <c r="J78" s="892"/>
      <c r="K78" s="892"/>
      <c r="L78" s="892"/>
      <c r="M78" s="892"/>
      <c r="N78" s="892"/>
      <c r="O78" s="892"/>
      <c r="P78" s="893"/>
      <c r="Q78" s="894"/>
      <c r="R78" s="846"/>
      <c r="S78" s="846"/>
      <c r="T78" s="846"/>
      <c r="U78" s="846"/>
      <c r="V78" s="846"/>
      <c r="W78" s="846"/>
      <c r="X78" s="846"/>
      <c r="Y78" s="846"/>
      <c r="Z78" s="846"/>
      <c r="AA78" s="846"/>
      <c r="AB78" s="846"/>
      <c r="AC78" s="846"/>
      <c r="AD78" s="846"/>
      <c r="AE78" s="846"/>
      <c r="AF78" s="846"/>
      <c r="AG78" s="846"/>
      <c r="AH78" s="846"/>
      <c r="AI78" s="846"/>
      <c r="AJ78" s="846"/>
      <c r="AK78" s="846"/>
      <c r="AL78" s="846"/>
      <c r="AM78" s="846"/>
      <c r="AN78" s="846"/>
      <c r="AO78" s="846"/>
      <c r="AP78" s="846"/>
      <c r="AQ78" s="846"/>
      <c r="AR78" s="846"/>
      <c r="AS78" s="846"/>
      <c r="AT78" s="846"/>
      <c r="AU78" s="846"/>
      <c r="AV78" s="846"/>
      <c r="AW78" s="846"/>
      <c r="AX78" s="846"/>
      <c r="AY78" s="846"/>
      <c r="AZ78" s="848"/>
      <c r="BA78" s="848"/>
      <c r="BB78" s="848"/>
      <c r="BC78" s="848"/>
      <c r="BD78" s="849"/>
      <c r="BE78" s="235"/>
      <c r="BF78" s="235"/>
      <c r="BG78" s="235"/>
      <c r="BH78" s="235"/>
      <c r="BI78" s="235"/>
      <c r="BJ78" s="224"/>
      <c r="BK78" s="224"/>
      <c r="BL78" s="224"/>
      <c r="BM78" s="224"/>
      <c r="BN78" s="224"/>
      <c r="BO78" s="235"/>
      <c r="BP78" s="235"/>
      <c r="BQ78" s="232">
        <v>72</v>
      </c>
      <c r="BR78" s="237"/>
      <c r="BS78" s="877"/>
      <c r="BT78" s="878"/>
      <c r="BU78" s="878"/>
      <c r="BV78" s="878"/>
      <c r="BW78" s="878"/>
      <c r="BX78" s="878"/>
      <c r="BY78" s="878"/>
      <c r="BZ78" s="878"/>
      <c r="CA78" s="878"/>
      <c r="CB78" s="878"/>
      <c r="CC78" s="878"/>
      <c r="CD78" s="878"/>
      <c r="CE78" s="878"/>
      <c r="CF78" s="878"/>
      <c r="CG78" s="883"/>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224"/>
    </row>
    <row r="79" spans="1:131" ht="26.25" customHeight="1" x14ac:dyDescent="0.2">
      <c r="A79" s="232">
        <v>12</v>
      </c>
      <c r="B79" s="891"/>
      <c r="C79" s="892"/>
      <c r="D79" s="892"/>
      <c r="E79" s="892"/>
      <c r="F79" s="892"/>
      <c r="G79" s="892"/>
      <c r="H79" s="892"/>
      <c r="I79" s="892"/>
      <c r="J79" s="892"/>
      <c r="K79" s="892"/>
      <c r="L79" s="892"/>
      <c r="M79" s="892"/>
      <c r="N79" s="892"/>
      <c r="O79" s="892"/>
      <c r="P79" s="893"/>
      <c r="Q79" s="894"/>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846"/>
      <c r="AP79" s="846"/>
      <c r="AQ79" s="846"/>
      <c r="AR79" s="846"/>
      <c r="AS79" s="846"/>
      <c r="AT79" s="846"/>
      <c r="AU79" s="846"/>
      <c r="AV79" s="846"/>
      <c r="AW79" s="846"/>
      <c r="AX79" s="846"/>
      <c r="AY79" s="846"/>
      <c r="AZ79" s="848"/>
      <c r="BA79" s="848"/>
      <c r="BB79" s="848"/>
      <c r="BC79" s="848"/>
      <c r="BD79" s="849"/>
      <c r="BE79" s="235"/>
      <c r="BF79" s="235"/>
      <c r="BG79" s="235"/>
      <c r="BH79" s="235"/>
      <c r="BI79" s="235"/>
      <c r="BJ79" s="224"/>
      <c r="BK79" s="224"/>
      <c r="BL79" s="224"/>
      <c r="BM79" s="224"/>
      <c r="BN79" s="224"/>
      <c r="BO79" s="235"/>
      <c r="BP79" s="235"/>
      <c r="BQ79" s="232">
        <v>73</v>
      </c>
      <c r="BR79" s="237"/>
      <c r="BS79" s="877"/>
      <c r="BT79" s="878"/>
      <c r="BU79" s="878"/>
      <c r="BV79" s="878"/>
      <c r="BW79" s="878"/>
      <c r="BX79" s="878"/>
      <c r="BY79" s="878"/>
      <c r="BZ79" s="878"/>
      <c r="CA79" s="878"/>
      <c r="CB79" s="878"/>
      <c r="CC79" s="878"/>
      <c r="CD79" s="878"/>
      <c r="CE79" s="878"/>
      <c r="CF79" s="878"/>
      <c r="CG79" s="883"/>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224"/>
    </row>
    <row r="80" spans="1:131" ht="26.25" customHeight="1" x14ac:dyDescent="0.2">
      <c r="A80" s="232">
        <v>13</v>
      </c>
      <c r="B80" s="891"/>
      <c r="C80" s="892"/>
      <c r="D80" s="892"/>
      <c r="E80" s="892"/>
      <c r="F80" s="892"/>
      <c r="G80" s="892"/>
      <c r="H80" s="892"/>
      <c r="I80" s="892"/>
      <c r="J80" s="892"/>
      <c r="K80" s="892"/>
      <c r="L80" s="892"/>
      <c r="M80" s="892"/>
      <c r="N80" s="892"/>
      <c r="O80" s="892"/>
      <c r="P80" s="893"/>
      <c r="Q80" s="894"/>
      <c r="R80" s="846"/>
      <c r="S80" s="846"/>
      <c r="T80" s="846"/>
      <c r="U80" s="846"/>
      <c r="V80" s="846"/>
      <c r="W80" s="846"/>
      <c r="X80" s="846"/>
      <c r="Y80" s="846"/>
      <c r="Z80" s="846"/>
      <c r="AA80" s="846"/>
      <c r="AB80" s="846"/>
      <c r="AC80" s="846"/>
      <c r="AD80" s="846"/>
      <c r="AE80" s="846"/>
      <c r="AF80" s="846"/>
      <c r="AG80" s="846"/>
      <c r="AH80" s="846"/>
      <c r="AI80" s="846"/>
      <c r="AJ80" s="846"/>
      <c r="AK80" s="846"/>
      <c r="AL80" s="846"/>
      <c r="AM80" s="846"/>
      <c r="AN80" s="846"/>
      <c r="AO80" s="846"/>
      <c r="AP80" s="846"/>
      <c r="AQ80" s="846"/>
      <c r="AR80" s="846"/>
      <c r="AS80" s="846"/>
      <c r="AT80" s="846"/>
      <c r="AU80" s="846"/>
      <c r="AV80" s="846"/>
      <c r="AW80" s="846"/>
      <c r="AX80" s="846"/>
      <c r="AY80" s="846"/>
      <c r="AZ80" s="848"/>
      <c r="BA80" s="848"/>
      <c r="BB80" s="848"/>
      <c r="BC80" s="848"/>
      <c r="BD80" s="849"/>
      <c r="BE80" s="235"/>
      <c r="BF80" s="235"/>
      <c r="BG80" s="235"/>
      <c r="BH80" s="235"/>
      <c r="BI80" s="235"/>
      <c r="BJ80" s="235"/>
      <c r="BK80" s="235"/>
      <c r="BL80" s="235"/>
      <c r="BM80" s="235"/>
      <c r="BN80" s="235"/>
      <c r="BO80" s="235"/>
      <c r="BP80" s="235"/>
      <c r="BQ80" s="232">
        <v>74</v>
      </c>
      <c r="BR80" s="237"/>
      <c r="BS80" s="877"/>
      <c r="BT80" s="878"/>
      <c r="BU80" s="878"/>
      <c r="BV80" s="878"/>
      <c r="BW80" s="878"/>
      <c r="BX80" s="878"/>
      <c r="BY80" s="878"/>
      <c r="BZ80" s="878"/>
      <c r="CA80" s="878"/>
      <c r="CB80" s="878"/>
      <c r="CC80" s="878"/>
      <c r="CD80" s="878"/>
      <c r="CE80" s="878"/>
      <c r="CF80" s="878"/>
      <c r="CG80" s="883"/>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224"/>
    </row>
    <row r="81" spans="1:131" ht="26.25" customHeight="1" x14ac:dyDescent="0.2">
      <c r="A81" s="232">
        <v>14</v>
      </c>
      <c r="B81" s="891"/>
      <c r="C81" s="892"/>
      <c r="D81" s="892"/>
      <c r="E81" s="892"/>
      <c r="F81" s="892"/>
      <c r="G81" s="892"/>
      <c r="H81" s="892"/>
      <c r="I81" s="892"/>
      <c r="J81" s="892"/>
      <c r="K81" s="892"/>
      <c r="L81" s="892"/>
      <c r="M81" s="892"/>
      <c r="N81" s="892"/>
      <c r="O81" s="892"/>
      <c r="P81" s="893"/>
      <c r="Q81" s="894"/>
      <c r="R81" s="846"/>
      <c r="S81" s="846"/>
      <c r="T81" s="846"/>
      <c r="U81" s="846"/>
      <c r="V81" s="846"/>
      <c r="W81" s="846"/>
      <c r="X81" s="846"/>
      <c r="Y81" s="846"/>
      <c r="Z81" s="846"/>
      <c r="AA81" s="846"/>
      <c r="AB81" s="846"/>
      <c r="AC81" s="846"/>
      <c r="AD81" s="846"/>
      <c r="AE81" s="846"/>
      <c r="AF81" s="846"/>
      <c r="AG81" s="846"/>
      <c r="AH81" s="846"/>
      <c r="AI81" s="846"/>
      <c r="AJ81" s="846"/>
      <c r="AK81" s="846"/>
      <c r="AL81" s="846"/>
      <c r="AM81" s="846"/>
      <c r="AN81" s="846"/>
      <c r="AO81" s="846"/>
      <c r="AP81" s="846"/>
      <c r="AQ81" s="846"/>
      <c r="AR81" s="846"/>
      <c r="AS81" s="846"/>
      <c r="AT81" s="846"/>
      <c r="AU81" s="846"/>
      <c r="AV81" s="846"/>
      <c r="AW81" s="846"/>
      <c r="AX81" s="846"/>
      <c r="AY81" s="846"/>
      <c r="AZ81" s="848"/>
      <c r="BA81" s="848"/>
      <c r="BB81" s="848"/>
      <c r="BC81" s="848"/>
      <c r="BD81" s="849"/>
      <c r="BE81" s="235"/>
      <c r="BF81" s="235"/>
      <c r="BG81" s="235"/>
      <c r="BH81" s="235"/>
      <c r="BI81" s="235"/>
      <c r="BJ81" s="235"/>
      <c r="BK81" s="235"/>
      <c r="BL81" s="235"/>
      <c r="BM81" s="235"/>
      <c r="BN81" s="235"/>
      <c r="BO81" s="235"/>
      <c r="BP81" s="235"/>
      <c r="BQ81" s="232">
        <v>75</v>
      </c>
      <c r="BR81" s="237"/>
      <c r="BS81" s="877"/>
      <c r="BT81" s="878"/>
      <c r="BU81" s="878"/>
      <c r="BV81" s="878"/>
      <c r="BW81" s="878"/>
      <c r="BX81" s="878"/>
      <c r="BY81" s="878"/>
      <c r="BZ81" s="878"/>
      <c r="CA81" s="878"/>
      <c r="CB81" s="878"/>
      <c r="CC81" s="878"/>
      <c r="CD81" s="878"/>
      <c r="CE81" s="878"/>
      <c r="CF81" s="878"/>
      <c r="CG81" s="883"/>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224"/>
    </row>
    <row r="82" spans="1:131" ht="26.25" customHeight="1" x14ac:dyDescent="0.2">
      <c r="A82" s="232">
        <v>15</v>
      </c>
      <c r="B82" s="891"/>
      <c r="C82" s="892"/>
      <c r="D82" s="892"/>
      <c r="E82" s="892"/>
      <c r="F82" s="892"/>
      <c r="G82" s="892"/>
      <c r="H82" s="892"/>
      <c r="I82" s="892"/>
      <c r="J82" s="892"/>
      <c r="K82" s="892"/>
      <c r="L82" s="892"/>
      <c r="M82" s="892"/>
      <c r="N82" s="892"/>
      <c r="O82" s="892"/>
      <c r="P82" s="893"/>
      <c r="Q82" s="894"/>
      <c r="R82" s="846"/>
      <c r="S82" s="846"/>
      <c r="T82" s="846"/>
      <c r="U82" s="846"/>
      <c r="V82" s="846"/>
      <c r="W82" s="846"/>
      <c r="X82" s="846"/>
      <c r="Y82" s="846"/>
      <c r="Z82" s="846"/>
      <c r="AA82" s="846"/>
      <c r="AB82" s="846"/>
      <c r="AC82" s="846"/>
      <c r="AD82" s="846"/>
      <c r="AE82" s="846"/>
      <c r="AF82" s="846"/>
      <c r="AG82" s="846"/>
      <c r="AH82" s="846"/>
      <c r="AI82" s="846"/>
      <c r="AJ82" s="846"/>
      <c r="AK82" s="846"/>
      <c r="AL82" s="846"/>
      <c r="AM82" s="846"/>
      <c r="AN82" s="846"/>
      <c r="AO82" s="846"/>
      <c r="AP82" s="846"/>
      <c r="AQ82" s="846"/>
      <c r="AR82" s="846"/>
      <c r="AS82" s="846"/>
      <c r="AT82" s="846"/>
      <c r="AU82" s="846"/>
      <c r="AV82" s="846"/>
      <c r="AW82" s="846"/>
      <c r="AX82" s="846"/>
      <c r="AY82" s="846"/>
      <c r="AZ82" s="848"/>
      <c r="BA82" s="848"/>
      <c r="BB82" s="848"/>
      <c r="BC82" s="848"/>
      <c r="BD82" s="849"/>
      <c r="BE82" s="235"/>
      <c r="BF82" s="235"/>
      <c r="BG82" s="235"/>
      <c r="BH82" s="235"/>
      <c r="BI82" s="235"/>
      <c r="BJ82" s="235"/>
      <c r="BK82" s="235"/>
      <c r="BL82" s="235"/>
      <c r="BM82" s="235"/>
      <c r="BN82" s="235"/>
      <c r="BO82" s="235"/>
      <c r="BP82" s="235"/>
      <c r="BQ82" s="232">
        <v>76</v>
      </c>
      <c r="BR82" s="237"/>
      <c r="BS82" s="877"/>
      <c r="BT82" s="878"/>
      <c r="BU82" s="878"/>
      <c r="BV82" s="878"/>
      <c r="BW82" s="878"/>
      <c r="BX82" s="878"/>
      <c r="BY82" s="878"/>
      <c r="BZ82" s="878"/>
      <c r="CA82" s="878"/>
      <c r="CB82" s="878"/>
      <c r="CC82" s="878"/>
      <c r="CD82" s="878"/>
      <c r="CE82" s="878"/>
      <c r="CF82" s="878"/>
      <c r="CG82" s="883"/>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224"/>
    </row>
    <row r="83" spans="1:131" ht="26.25" customHeight="1" x14ac:dyDescent="0.2">
      <c r="A83" s="232">
        <v>16</v>
      </c>
      <c r="B83" s="891"/>
      <c r="C83" s="892"/>
      <c r="D83" s="892"/>
      <c r="E83" s="892"/>
      <c r="F83" s="892"/>
      <c r="G83" s="892"/>
      <c r="H83" s="892"/>
      <c r="I83" s="892"/>
      <c r="J83" s="892"/>
      <c r="K83" s="892"/>
      <c r="L83" s="892"/>
      <c r="M83" s="892"/>
      <c r="N83" s="892"/>
      <c r="O83" s="892"/>
      <c r="P83" s="893"/>
      <c r="Q83" s="894"/>
      <c r="R83" s="846"/>
      <c r="S83" s="846"/>
      <c r="T83" s="846"/>
      <c r="U83" s="846"/>
      <c r="V83" s="846"/>
      <c r="W83" s="846"/>
      <c r="X83" s="846"/>
      <c r="Y83" s="846"/>
      <c r="Z83" s="846"/>
      <c r="AA83" s="846"/>
      <c r="AB83" s="846"/>
      <c r="AC83" s="846"/>
      <c r="AD83" s="846"/>
      <c r="AE83" s="846"/>
      <c r="AF83" s="846"/>
      <c r="AG83" s="846"/>
      <c r="AH83" s="846"/>
      <c r="AI83" s="846"/>
      <c r="AJ83" s="846"/>
      <c r="AK83" s="846"/>
      <c r="AL83" s="846"/>
      <c r="AM83" s="846"/>
      <c r="AN83" s="846"/>
      <c r="AO83" s="846"/>
      <c r="AP83" s="846"/>
      <c r="AQ83" s="846"/>
      <c r="AR83" s="846"/>
      <c r="AS83" s="846"/>
      <c r="AT83" s="846"/>
      <c r="AU83" s="846"/>
      <c r="AV83" s="846"/>
      <c r="AW83" s="846"/>
      <c r="AX83" s="846"/>
      <c r="AY83" s="846"/>
      <c r="AZ83" s="848"/>
      <c r="BA83" s="848"/>
      <c r="BB83" s="848"/>
      <c r="BC83" s="848"/>
      <c r="BD83" s="849"/>
      <c r="BE83" s="235"/>
      <c r="BF83" s="235"/>
      <c r="BG83" s="235"/>
      <c r="BH83" s="235"/>
      <c r="BI83" s="235"/>
      <c r="BJ83" s="235"/>
      <c r="BK83" s="235"/>
      <c r="BL83" s="235"/>
      <c r="BM83" s="235"/>
      <c r="BN83" s="235"/>
      <c r="BO83" s="235"/>
      <c r="BP83" s="235"/>
      <c r="BQ83" s="232">
        <v>77</v>
      </c>
      <c r="BR83" s="237"/>
      <c r="BS83" s="877"/>
      <c r="BT83" s="878"/>
      <c r="BU83" s="878"/>
      <c r="BV83" s="878"/>
      <c r="BW83" s="878"/>
      <c r="BX83" s="878"/>
      <c r="BY83" s="878"/>
      <c r="BZ83" s="878"/>
      <c r="CA83" s="878"/>
      <c r="CB83" s="878"/>
      <c r="CC83" s="878"/>
      <c r="CD83" s="878"/>
      <c r="CE83" s="878"/>
      <c r="CF83" s="878"/>
      <c r="CG83" s="883"/>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224"/>
    </row>
    <row r="84" spans="1:131" ht="26.25" customHeight="1" x14ac:dyDescent="0.2">
      <c r="A84" s="232">
        <v>17</v>
      </c>
      <c r="B84" s="891"/>
      <c r="C84" s="892"/>
      <c r="D84" s="892"/>
      <c r="E84" s="892"/>
      <c r="F84" s="892"/>
      <c r="G84" s="892"/>
      <c r="H84" s="892"/>
      <c r="I84" s="892"/>
      <c r="J84" s="892"/>
      <c r="K84" s="892"/>
      <c r="L84" s="892"/>
      <c r="M84" s="892"/>
      <c r="N84" s="892"/>
      <c r="O84" s="892"/>
      <c r="P84" s="893"/>
      <c r="Q84" s="894"/>
      <c r="R84" s="846"/>
      <c r="S84" s="846"/>
      <c r="T84" s="846"/>
      <c r="U84" s="846"/>
      <c r="V84" s="846"/>
      <c r="W84" s="846"/>
      <c r="X84" s="846"/>
      <c r="Y84" s="846"/>
      <c r="Z84" s="846"/>
      <c r="AA84" s="846"/>
      <c r="AB84" s="846"/>
      <c r="AC84" s="846"/>
      <c r="AD84" s="846"/>
      <c r="AE84" s="846"/>
      <c r="AF84" s="846"/>
      <c r="AG84" s="846"/>
      <c r="AH84" s="846"/>
      <c r="AI84" s="846"/>
      <c r="AJ84" s="846"/>
      <c r="AK84" s="846"/>
      <c r="AL84" s="846"/>
      <c r="AM84" s="846"/>
      <c r="AN84" s="846"/>
      <c r="AO84" s="846"/>
      <c r="AP84" s="846"/>
      <c r="AQ84" s="846"/>
      <c r="AR84" s="846"/>
      <c r="AS84" s="846"/>
      <c r="AT84" s="846"/>
      <c r="AU84" s="846"/>
      <c r="AV84" s="846"/>
      <c r="AW84" s="846"/>
      <c r="AX84" s="846"/>
      <c r="AY84" s="846"/>
      <c r="AZ84" s="848"/>
      <c r="BA84" s="848"/>
      <c r="BB84" s="848"/>
      <c r="BC84" s="848"/>
      <c r="BD84" s="849"/>
      <c r="BE84" s="235"/>
      <c r="BF84" s="235"/>
      <c r="BG84" s="235"/>
      <c r="BH84" s="235"/>
      <c r="BI84" s="235"/>
      <c r="BJ84" s="235"/>
      <c r="BK84" s="235"/>
      <c r="BL84" s="235"/>
      <c r="BM84" s="235"/>
      <c r="BN84" s="235"/>
      <c r="BO84" s="235"/>
      <c r="BP84" s="235"/>
      <c r="BQ84" s="232">
        <v>78</v>
      </c>
      <c r="BR84" s="237"/>
      <c r="BS84" s="877"/>
      <c r="BT84" s="878"/>
      <c r="BU84" s="878"/>
      <c r="BV84" s="878"/>
      <c r="BW84" s="878"/>
      <c r="BX84" s="878"/>
      <c r="BY84" s="878"/>
      <c r="BZ84" s="878"/>
      <c r="CA84" s="878"/>
      <c r="CB84" s="878"/>
      <c r="CC84" s="878"/>
      <c r="CD84" s="878"/>
      <c r="CE84" s="878"/>
      <c r="CF84" s="878"/>
      <c r="CG84" s="883"/>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224"/>
    </row>
    <row r="85" spans="1:131" ht="26.25" customHeight="1" x14ac:dyDescent="0.2">
      <c r="A85" s="232">
        <v>18</v>
      </c>
      <c r="B85" s="891"/>
      <c r="C85" s="892"/>
      <c r="D85" s="892"/>
      <c r="E85" s="892"/>
      <c r="F85" s="892"/>
      <c r="G85" s="892"/>
      <c r="H85" s="892"/>
      <c r="I85" s="892"/>
      <c r="J85" s="892"/>
      <c r="K85" s="892"/>
      <c r="L85" s="892"/>
      <c r="M85" s="892"/>
      <c r="N85" s="892"/>
      <c r="O85" s="892"/>
      <c r="P85" s="893"/>
      <c r="Q85" s="894"/>
      <c r="R85" s="846"/>
      <c r="S85" s="846"/>
      <c r="T85" s="846"/>
      <c r="U85" s="846"/>
      <c r="V85" s="846"/>
      <c r="W85" s="846"/>
      <c r="X85" s="846"/>
      <c r="Y85" s="846"/>
      <c r="Z85" s="846"/>
      <c r="AA85" s="846"/>
      <c r="AB85" s="846"/>
      <c r="AC85" s="846"/>
      <c r="AD85" s="846"/>
      <c r="AE85" s="846"/>
      <c r="AF85" s="846"/>
      <c r="AG85" s="846"/>
      <c r="AH85" s="846"/>
      <c r="AI85" s="846"/>
      <c r="AJ85" s="846"/>
      <c r="AK85" s="846"/>
      <c r="AL85" s="846"/>
      <c r="AM85" s="846"/>
      <c r="AN85" s="846"/>
      <c r="AO85" s="846"/>
      <c r="AP85" s="846"/>
      <c r="AQ85" s="846"/>
      <c r="AR85" s="846"/>
      <c r="AS85" s="846"/>
      <c r="AT85" s="846"/>
      <c r="AU85" s="846"/>
      <c r="AV85" s="846"/>
      <c r="AW85" s="846"/>
      <c r="AX85" s="846"/>
      <c r="AY85" s="846"/>
      <c r="AZ85" s="848"/>
      <c r="BA85" s="848"/>
      <c r="BB85" s="848"/>
      <c r="BC85" s="848"/>
      <c r="BD85" s="849"/>
      <c r="BE85" s="235"/>
      <c r="BF85" s="235"/>
      <c r="BG85" s="235"/>
      <c r="BH85" s="235"/>
      <c r="BI85" s="235"/>
      <c r="BJ85" s="235"/>
      <c r="BK85" s="235"/>
      <c r="BL85" s="235"/>
      <c r="BM85" s="235"/>
      <c r="BN85" s="235"/>
      <c r="BO85" s="235"/>
      <c r="BP85" s="235"/>
      <c r="BQ85" s="232">
        <v>79</v>
      </c>
      <c r="BR85" s="237"/>
      <c r="BS85" s="877"/>
      <c r="BT85" s="878"/>
      <c r="BU85" s="878"/>
      <c r="BV85" s="878"/>
      <c r="BW85" s="878"/>
      <c r="BX85" s="878"/>
      <c r="BY85" s="878"/>
      <c r="BZ85" s="878"/>
      <c r="CA85" s="878"/>
      <c r="CB85" s="878"/>
      <c r="CC85" s="878"/>
      <c r="CD85" s="878"/>
      <c r="CE85" s="878"/>
      <c r="CF85" s="878"/>
      <c r="CG85" s="883"/>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224"/>
    </row>
    <row r="86" spans="1:131" ht="26.25" customHeight="1" x14ac:dyDescent="0.2">
      <c r="A86" s="232">
        <v>19</v>
      </c>
      <c r="B86" s="891"/>
      <c r="C86" s="892"/>
      <c r="D86" s="892"/>
      <c r="E86" s="892"/>
      <c r="F86" s="892"/>
      <c r="G86" s="892"/>
      <c r="H86" s="892"/>
      <c r="I86" s="892"/>
      <c r="J86" s="892"/>
      <c r="K86" s="892"/>
      <c r="L86" s="892"/>
      <c r="M86" s="892"/>
      <c r="N86" s="892"/>
      <c r="O86" s="892"/>
      <c r="P86" s="893"/>
      <c r="Q86" s="894"/>
      <c r="R86" s="846"/>
      <c r="S86" s="846"/>
      <c r="T86" s="846"/>
      <c r="U86" s="846"/>
      <c r="V86" s="846"/>
      <c r="W86" s="846"/>
      <c r="X86" s="846"/>
      <c r="Y86" s="846"/>
      <c r="Z86" s="846"/>
      <c r="AA86" s="846"/>
      <c r="AB86" s="846"/>
      <c r="AC86" s="846"/>
      <c r="AD86" s="846"/>
      <c r="AE86" s="846"/>
      <c r="AF86" s="846"/>
      <c r="AG86" s="846"/>
      <c r="AH86" s="846"/>
      <c r="AI86" s="846"/>
      <c r="AJ86" s="846"/>
      <c r="AK86" s="846"/>
      <c r="AL86" s="846"/>
      <c r="AM86" s="846"/>
      <c r="AN86" s="846"/>
      <c r="AO86" s="846"/>
      <c r="AP86" s="846"/>
      <c r="AQ86" s="846"/>
      <c r="AR86" s="846"/>
      <c r="AS86" s="846"/>
      <c r="AT86" s="846"/>
      <c r="AU86" s="846"/>
      <c r="AV86" s="846"/>
      <c r="AW86" s="846"/>
      <c r="AX86" s="846"/>
      <c r="AY86" s="846"/>
      <c r="AZ86" s="848"/>
      <c r="BA86" s="848"/>
      <c r="BB86" s="848"/>
      <c r="BC86" s="848"/>
      <c r="BD86" s="849"/>
      <c r="BE86" s="235"/>
      <c r="BF86" s="235"/>
      <c r="BG86" s="235"/>
      <c r="BH86" s="235"/>
      <c r="BI86" s="235"/>
      <c r="BJ86" s="235"/>
      <c r="BK86" s="235"/>
      <c r="BL86" s="235"/>
      <c r="BM86" s="235"/>
      <c r="BN86" s="235"/>
      <c r="BO86" s="235"/>
      <c r="BP86" s="235"/>
      <c r="BQ86" s="232">
        <v>80</v>
      </c>
      <c r="BR86" s="237"/>
      <c r="BS86" s="877"/>
      <c r="BT86" s="878"/>
      <c r="BU86" s="878"/>
      <c r="BV86" s="878"/>
      <c r="BW86" s="878"/>
      <c r="BX86" s="878"/>
      <c r="BY86" s="878"/>
      <c r="BZ86" s="878"/>
      <c r="CA86" s="878"/>
      <c r="CB86" s="878"/>
      <c r="CC86" s="878"/>
      <c r="CD86" s="878"/>
      <c r="CE86" s="878"/>
      <c r="CF86" s="878"/>
      <c r="CG86" s="883"/>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224"/>
    </row>
    <row r="87" spans="1:131" ht="26.25" customHeight="1" x14ac:dyDescent="0.2">
      <c r="A87" s="238">
        <v>20</v>
      </c>
      <c r="B87" s="896"/>
      <c r="C87" s="897"/>
      <c r="D87" s="897"/>
      <c r="E87" s="897"/>
      <c r="F87" s="897"/>
      <c r="G87" s="897"/>
      <c r="H87" s="897"/>
      <c r="I87" s="897"/>
      <c r="J87" s="897"/>
      <c r="K87" s="897"/>
      <c r="L87" s="897"/>
      <c r="M87" s="897"/>
      <c r="N87" s="897"/>
      <c r="O87" s="897"/>
      <c r="P87" s="898"/>
      <c r="Q87" s="899"/>
      <c r="R87" s="900"/>
      <c r="S87" s="900"/>
      <c r="T87" s="900"/>
      <c r="U87" s="900"/>
      <c r="V87" s="900"/>
      <c r="W87" s="900"/>
      <c r="X87" s="900"/>
      <c r="Y87" s="900"/>
      <c r="Z87" s="900"/>
      <c r="AA87" s="900"/>
      <c r="AB87" s="900"/>
      <c r="AC87" s="900"/>
      <c r="AD87" s="900"/>
      <c r="AE87" s="900"/>
      <c r="AF87" s="900"/>
      <c r="AG87" s="900"/>
      <c r="AH87" s="900"/>
      <c r="AI87" s="900"/>
      <c r="AJ87" s="900"/>
      <c r="AK87" s="900"/>
      <c r="AL87" s="900"/>
      <c r="AM87" s="900"/>
      <c r="AN87" s="900"/>
      <c r="AO87" s="900"/>
      <c r="AP87" s="900"/>
      <c r="AQ87" s="900"/>
      <c r="AR87" s="900"/>
      <c r="AS87" s="900"/>
      <c r="AT87" s="900"/>
      <c r="AU87" s="900"/>
      <c r="AV87" s="900"/>
      <c r="AW87" s="900"/>
      <c r="AX87" s="900"/>
      <c r="AY87" s="900"/>
      <c r="AZ87" s="901"/>
      <c r="BA87" s="901"/>
      <c r="BB87" s="901"/>
      <c r="BC87" s="901"/>
      <c r="BD87" s="902"/>
      <c r="BE87" s="235"/>
      <c r="BF87" s="235"/>
      <c r="BG87" s="235"/>
      <c r="BH87" s="235"/>
      <c r="BI87" s="235"/>
      <c r="BJ87" s="235"/>
      <c r="BK87" s="235"/>
      <c r="BL87" s="235"/>
      <c r="BM87" s="235"/>
      <c r="BN87" s="235"/>
      <c r="BO87" s="235"/>
      <c r="BP87" s="235"/>
      <c r="BQ87" s="232">
        <v>81</v>
      </c>
      <c r="BR87" s="237"/>
      <c r="BS87" s="877"/>
      <c r="BT87" s="878"/>
      <c r="BU87" s="878"/>
      <c r="BV87" s="878"/>
      <c r="BW87" s="878"/>
      <c r="BX87" s="878"/>
      <c r="BY87" s="878"/>
      <c r="BZ87" s="878"/>
      <c r="CA87" s="878"/>
      <c r="CB87" s="878"/>
      <c r="CC87" s="878"/>
      <c r="CD87" s="878"/>
      <c r="CE87" s="878"/>
      <c r="CF87" s="878"/>
      <c r="CG87" s="883"/>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224"/>
    </row>
    <row r="88" spans="1:131" ht="26.25" customHeight="1" thickBot="1" x14ac:dyDescent="0.25">
      <c r="A88" s="234" t="s">
        <v>378</v>
      </c>
      <c r="B88" s="802" t="s">
        <v>401</v>
      </c>
      <c r="C88" s="803"/>
      <c r="D88" s="803"/>
      <c r="E88" s="803"/>
      <c r="F88" s="803"/>
      <c r="G88" s="803"/>
      <c r="H88" s="803"/>
      <c r="I88" s="803"/>
      <c r="J88" s="803"/>
      <c r="K88" s="803"/>
      <c r="L88" s="803"/>
      <c r="M88" s="803"/>
      <c r="N88" s="803"/>
      <c r="O88" s="803"/>
      <c r="P88" s="804"/>
      <c r="Q88" s="858"/>
      <c r="R88" s="859"/>
      <c r="S88" s="859"/>
      <c r="T88" s="859"/>
      <c r="U88" s="859"/>
      <c r="V88" s="859"/>
      <c r="W88" s="859"/>
      <c r="X88" s="859"/>
      <c r="Y88" s="859"/>
      <c r="Z88" s="859"/>
      <c r="AA88" s="859"/>
      <c r="AB88" s="859"/>
      <c r="AC88" s="859"/>
      <c r="AD88" s="859"/>
      <c r="AE88" s="859"/>
      <c r="AF88" s="862" t="s">
        <v>559</v>
      </c>
      <c r="AG88" s="862"/>
      <c r="AH88" s="862"/>
      <c r="AI88" s="862"/>
      <c r="AJ88" s="862"/>
      <c r="AK88" s="859"/>
      <c r="AL88" s="859"/>
      <c r="AM88" s="859"/>
      <c r="AN88" s="859"/>
      <c r="AO88" s="859"/>
      <c r="AP88" s="862">
        <v>4864</v>
      </c>
      <c r="AQ88" s="862"/>
      <c r="AR88" s="862"/>
      <c r="AS88" s="862"/>
      <c r="AT88" s="862"/>
      <c r="AU88" s="862">
        <v>138</v>
      </c>
      <c r="AV88" s="862"/>
      <c r="AW88" s="862"/>
      <c r="AX88" s="862"/>
      <c r="AY88" s="862"/>
      <c r="AZ88" s="867"/>
      <c r="BA88" s="867"/>
      <c r="BB88" s="867"/>
      <c r="BC88" s="867"/>
      <c r="BD88" s="868"/>
      <c r="BE88" s="235"/>
      <c r="BF88" s="235"/>
      <c r="BG88" s="235"/>
      <c r="BH88" s="235"/>
      <c r="BI88" s="235"/>
      <c r="BJ88" s="235"/>
      <c r="BK88" s="235"/>
      <c r="BL88" s="235"/>
      <c r="BM88" s="235"/>
      <c r="BN88" s="235"/>
      <c r="BO88" s="235"/>
      <c r="BP88" s="235"/>
      <c r="BQ88" s="232">
        <v>82</v>
      </c>
      <c r="BR88" s="237"/>
      <c r="BS88" s="877"/>
      <c r="BT88" s="878"/>
      <c r="BU88" s="878"/>
      <c r="BV88" s="878"/>
      <c r="BW88" s="878"/>
      <c r="BX88" s="878"/>
      <c r="BY88" s="878"/>
      <c r="BZ88" s="878"/>
      <c r="CA88" s="878"/>
      <c r="CB88" s="878"/>
      <c r="CC88" s="878"/>
      <c r="CD88" s="878"/>
      <c r="CE88" s="878"/>
      <c r="CF88" s="878"/>
      <c r="CG88" s="883"/>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7"/>
      <c r="BT89" s="878"/>
      <c r="BU89" s="878"/>
      <c r="BV89" s="878"/>
      <c r="BW89" s="878"/>
      <c r="BX89" s="878"/>
      <c r="BY89" s="878"/>
      <c r="BZ89" s="878"/>
      <c r="CA89" s="878"/>
      <c r="CB89" s="878"/>
      <c r="CC89" s="878"/>
      <c r="CD89" s="878"/>
      <c r="CE89" s="878"/>
      <c r="CF89" s="878"/>
      <c r="CG89" s="883"/>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7"/>
      <c r="BT90" s="878"/>
      <c r="BU90" s="878"/>
      <c r="BV90" s="878"/>
      <c r="BW90" s="878"/>
      <c r="BX90" s="878"/>
      <c r="BY90" s="878"/>
      <c r="BZ90" s="878"/>
      <c r="CA90" s="878"/>
      <c r="CB90" s="878"/>
      <c r="CC90" s="878"/>
      <c r="CD90" s="878"/>
      <c r="CE90" s="878"/>
      <c r="CF90" s="878"/>
      <c r="CG90" s="883"/>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7"/>
      <c r="BT91" s="878"/>
      <c r="BU91" s="878"/>
      <c r="BV91" s="878"/>
      <c r="BW91" s="878"/>
      <c r="BX91" s="878"/>
      <c r="BY91" s="878"/>
      <c r="BZ91" s="878"/>
      <c r="CA91" s="878"/>
      <c r="CB91" s="878"/>
      <c r="CC91" s="878"/>
      <c r="CD91" s="878"/>
      <c r="CE91" s="878"/>
      <c r="CF91" s="878"/>
      <c r="CG91" s="883"/>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7"/>
      <c r="BT92" s="878"/>
      <c r="BU92" s="878"/>
      <c r="BV92" s="878"/>
      <c r="BW92" s="878"/>
      <c r="BX92" s="878"/>
      <c r="BY92" s="878"/>
      <c r="BZ92" s="878"/>
      <c r="CA92" s="878"/>
      <c r="CB92" s="878"/>
      <c r="CC92" s="878"/>
      <c r="CD92" s="878"/>
      <c r="CE92" s="878"/>
      <c r="CF92" s="878"/>
      <c r="CG92" s="883"/>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7"/>
      <c r="BT93" s="878"/>
      <c r="BU93" s="878"/>
      <c r="BV93" s="878"/>
      <c r="BW93" s="878"/>
      <c r="BX93" s="878"/>
      <c r="BY93" s="878"/>
      <c r="BZ93" s="878"/>
      <c r="CA93" s="878"/>
      <c r="CB93" s="878"/>
      <c r="CC93" s="878"/>
      <c r="CD93" s="878"/>
      <c r="CE93" s="878"/>
      <c r="CF93" s="878"/>
      <c r="CG93" s="883"/>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7"/>
      <c r="BT94" s="878"/>
      <c r="BU94" s="878"/>
      <c r="BV94" s="878"/>
      <c r="BW94" s="878"/>
      <c r="BX94" s="878"/>
      <c r="BY94" s="878"/>
      <c r="BZ94" s="878"/>
      <c r="CA94" s="878"/>
      <c r="CB94" s="878"/>
      <c r="CC94" s="878"/>
      <c r="CD94" s="878"/>
      <c r="CE94" s="878"/>
      <c r="CF94" s="878"/>
      <c r="CG94" s="883"/>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7"/>
      <c r="BT95" s="878"/>
      <c r="BU95" s="878"/>
      <c r="BV95" s="878"/>
      <c r="BW95" s="878"/>
      <c r="BX95" s="878"/>
      <c r="BY95" s="878"/>
      <c r="BZ95" s="878"/>
      <c r="CA95" s="878"/>
      <c r="CB95" s="878"/>
      <c r="CC95" s="878"/>
      <c r="CD95" s="878"/>
      <c r="CE95" s="878"/>
      <c r="CF95" s="878"/>
      <c r="CG95" s="883"/>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7"/>
      <c r="BT96" s="878"/>
      <c r="BU96" s="878"/>
      <c r="BV96" s="878"/>
      <c r="BW96" s="878"/>
      <c r="BX96" s="878"/>
      <c r="BY96" s="878"/>
      <c r="BZ96" s="878"/>
      <c r="CA96" s="878"/>
      <c r="CB96" s="878"/>
      <c r="CC96" s="878"/>
      <c r="CD96" s="878"/>
      <c r="CE96" s="878"/>
      <c r="CF96" s="878"/>
      <c r="CG96" s="883"/>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7"/>
      <c r="BT97" s="878"/>
      <c r="BU97" s="878"/>
      <c r="BV97" s="878"/>
      <c r="BW97" s="878"/>
      <c r="BX97" s="878"/>
      <c r="BY97" s="878"/>
      <c r="BZ97" s="878"/>
      <c r="CA97" s="878"/>
      <c r="CB97" s="878"/>
      <c r="CC97" s="878"/>
      <c r="CD97" s="878"/>
      <c r="CE97" s="878"/>
      <c r="CF97" s="878"/>
      <c r="CG97" s="883"/>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7"/>
      <c r="BT98" s="878"/>
      <c r="BU98" s="878"/>
      <c r="BV98" s="878"/>
      <c r="BW98" s="878"/>
      <c r="BX98" s="878"/>
      <c r="BY98" s="878"/>
      <c r="BZ98" s="878"/>
      <c r="CA98" s="878"/>
      <c r="CB98" s="878"/>
      <c r="CC98" s="878"/>
      <c r="CD98" s="878"/>
      <c r="CE98" s="878"/>
      <c r="CF98" s="878"/>
      <c r="CG98" s="883"/>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7"/>
      <c r="BT99" s="878"/>
      <c r="BU99" s="878"/>
      <c r="BV99" s="878"/>
      <c r="BW99" s="878"/>
      <c r="BX99" s="878"/>
      <c r="BY99" s="878"/>
      <c r="BZ99" s="878"/>
      <c r="CA99" s="878"/>
      <c r="CB99" s="878"/>
      <c r="CC99" s="878"/>
      <c r="CD99" s="878"/>
      <c r="CE99" s="878"/>
      <c r="CF99" s="878"/>
      <c r="CG99" s="883"/>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7"/>
      <c r="BT100" s="878"/>
      <c r="BU100" s="878"/>
      <c r="BV100" s="878"/>
      <c r="BW100" s="878"/>
      <c r="BX100" s="878"/>
      <c r="BY100" s="878"/>
      <c r="BZ100" s="878"/>
      <c r="CA100" s="878"/>
      <c r="CB100" s="878"/>
      <c r="CC100" s="878"/>
      <c r="CD100" s="878"/>
      <c r="CE100" s="878"/>
      <c r="CF100" s="878"/>
      <c r="CG100" s="883"/>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7"/>
      <c r="BT101" s="878"/>
      <c r="BU101" s="878"/>
      <c r="BV101" s="878"/>
      <c r="BW101" s="878"/>
      <c r="BX101" s="878"/>
      <c r="BY101" s="878"/>
      <c r="BZ101" s="878"/>
      <c r="CA101" s="878"/>
      <c r="CB101" s="878"/>
      <c r="CC101" s="878"/>
      <c r="CD101" s="878"/>
      <c r="CE101" s="878"/>
      <c r="CF101" s="878"/>
      <c r="CG101" s="883"/>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02" t="s">
        <v>402</v>
      </c>
      <c r="BS102" s="803"/>
      <c r="BT102" s="803"/>
      <c r="BU102" s="803"/>
      <c r="BV102" s="803"/>
      <c r="BW102" s="803"/>
      <c r="BX102" s="803"/>
      <c r="BY102" s="803"/>
      <c r="BZ102" s="803"/>
      <c r="CA102" s="803"/>
      <c r="CB102" s="803"/>
      <c r="CC102" s="803"/>
      <c r="CD102" s="803"/>
      <c r="CE102" s="803"/>
      <c r="CF102" s="803"/>
      <c r="CG102" s="804"/>
      <c r="CH102" s="903"/>
      <c r="CI102" s="904"/>
      <c r="CJ102" s="904"/>
      <c r="CK102" s="904"/>
      <c r="CL102" s="905"/>
      <c r="CM102" s="903"/>
      <c r="CN102" s="904"/>
      <c r="CO102" s="904"/>
      <c r="CP102" s="904"/>
      <c r="CQ102" s="905"/>
      <c r="CR102" s="906">
        <v>109</v>
      </c>
      <c r="CS102" s="870"/>
      <c r="CT102" s="870"/>
      <c r="CU102" s="870"/>
      <c r="CV102" s="907"/>
      <c r="CW102" s="906" t="s">
        <v>559</v>
      </c>
      <c r="CX102" s="870"/>
      <c r="CY102" s="870"/>
      <c r="CZ102" s="870"/>
      <c r="DA102" s="907"/>
      <c r="DB102" s="906" t="s">
        <v>559</v>
      </c>
      <c r="DC102" s="870"/>
      <c r="DD102" s="870"/>
      <c r="DE102" s="870"/>
      <c r="DF102" s="907"/>
      <c r="DG102" s="906" t="s">
        <v>559</v>
      </c>
      <c r="DH102" s="870"/>
      <c r="DI102" s="870"/>
      <c r="DJ102" s="870"/>
      <c r="DK102" s="907"/>
      <c r="DL102" s="906" t="s">
        <v>559</v>
      </c>
      <c r="DM102" s="870"/>
      <c r="DN102" s="870"/>
      <c r="DO102" s="870"/>
      <c r="DP102" s="907"/>
      <c r="DQ102" s="906" t="s">
        <v>559</v>
      </c>
      <c r="DR102" s="870"/>
      <c r="DS102" s="870"/>
      <c r="DT102" s="870"/>
      <c r="DU102" s="907"/>
      <c r="DV102" s="802"/>
      <c r="DW102" s="803"/>
      <c r="DX102" s="803"/>
      <c r="DY102" s="803"/>
      <c r="DZ102" s="930"/>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1" t="s">
        <v>403</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2" t="s">
        <v>404</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3" t="s">
        <v>407</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408</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24" customFormat="1" ht="26.25" customHeight="1" x14ac:dyDescent="0.2">
      <c r="A109" s="92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08" t="s">
        <v>410</v>
      </c>
      <c r="AB109" s="909"/>
      <c r="AC109" s="909"/>
      <c r="AD109" s="909"/>
      <c r="AE109" s="910"/>
      <c r="AF109" s="908" t="s">
        <v>411</v>
      </c>
      <c r="AG109" s="909"/>
      <c r="AH109" s="909"/>
      <c r="AI109" s="909"/>
      <c r="AJ109" s="910"/>
      <c r="AK109" s="908" t="s">
        <v>294</v>
      </c>
      <c r="AL109" s="909"/>
      <c r="AM109" s="909"/>
      <c r="AN109" s="909"/>
      <c r="AO109" s="910"/>
      <c r="AP109" s="908" t="s">
        <v>412</v>
      </c>
      <c r="AQ109" s="909"/>
      <c r="AR109" s="909"/>
      <c r="AS109" s="909"/>
      <c r="AT109" s="911"/>
      <c r="AU109" s="92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08" t="s">
        <v>410</v>
      </c>
      <c r="BR109" s="909"/>
      <c r="BS109" s="909"/>
      <c r="BT109" s="909"/>
      <c r="BU109" s="910"/>
      <c r="BV109" s="908" t="s">
        <v>411</v>
      </c>
      <c r="BW109" s="909"/>
      <c r="BX109" s="909"/>
      <c r="BY109" s="909"/>
      <c r="BZ109" s="910"/>
      <c r="CA109" s="908" t="s">
        <v>294</v>
      </c>
      <c r="CB109" s="909"/>
      <c r="CC109" s="909"/>
      <c r="CD109" s="909"/>
      <c r="CE109" s="910"/>
      <c r="CF109" s="929" t="s">
        <v>412</v>
      </c>
      <c r="CG109" s="929"/>
      <c r="CH109" s="929"/>
      <c r="CI109" s="929"/>
      <c r="CJ109" s="929"/>
      <c r="CK109" s="908"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08" t="s">
        <v>410</v>
      </c>
      <c r="DH109" s="909"/>
      <c r="DI109" s="909"/>
      <c r="DJ109" s="909"/>
      <c r="DK109" s="910"/>
      <c r="DL109" s="908" t="s">
        <v>411</v>
      </c>
      <c r="DM109" s="909"/>
      <c r="DN109" s="909"/>
      <c r="DO109" s="909"/>
      <c r="DP109" s="910"/>
      <c r="DQ109" s="908" t="s">
        <v>294</v>
      </c>
      <c r="DR109" s="909"/>
      <c r="DS109" s="909"/>
      <c r="DT109" s="909"/>
      <c r="DU109" s="910"/>
      <c r="DV109" s="908" t="s">
        <v>412</v>
      </c>
      <c r="DW109" s="909"/>
      <c r="DX109" s="909"/>
      <c r="DY109" s="909"/>
      <c r="DZ109" s="911"/>
    </row>
    <row r="110" spans="1:131" s="224" customFormat="1" ht="26.25" customHeight="1" x14ac:dyDescent="0.2">
      <c r="A110" s="912" t="s">
        <v>414</v>
      </c>
      <c r="B110" s="913"/>
      <c r="C110" s="913"/>
      <c r="D110" s="913"/>
      <c r="E110" s="913"/>
      <c r="F110" s="913"/>
      <c r="G110" s="913"/>
      <c r="H110" s="913"/>
      <c r="I110" s="913"/>
      <c r="J110" s="913"/>
      <c r="K110" s="913"/>
      <c r="L110" s="913"/>
      <c r="M110" s="913"/>
      <c r="N110" s="913"/>
      <c r="O110" s="913"/>
      <c r="P110" s="913"/>
      <c r="Q110" s="913"/>
      <c r="R110" s="913"/>
      <c r="S110" s="913"/>
      <c r="T110" s="913"/>
      <c r="U110" s="913"/>
      <c r="V110" s="913"/>
      <c r="W110" s="913"/>
      <c r="X110" s="913"/>
      <c r="Y110" s="913"/>
      <c r="Z110" s="914"/>
      <c r="AA110" s="915">
        <v>621158</v>
      </c>
      <c r="AB110" s="916"/>
      <c r="AC110" s="916"/>
      <c r="AD110" s="916"/>
      <c r="AE110" s="917"/>
      <c r="AF110" s="918">
        <v>760882</v>
      </c>
      <c r="AG110" s="916"/>
      <c r="AH110" s="916"/>
      <c r="AI110" s="916"/>
      <c r="AJ110" s="917"/>
      <c r="AK110" s="918">
        <v>762896</v>
      </c>
      <c r="AL110" s="916"/>
      <c r="AM110" s="916"/>
      <c r="AN110" s="916"/>
      <c r="AO110" s="917"/>
      <c r="AP110" s="919">
        <v>15.9</v>
      </c>
      <c r="AQ110" s="920"/>
      <c r="AR110" s="920"/>
      <c r="AS110" s="920"/>
      <c r="AT110" s="921"/>
      <c r="AU110" s="922" t="s">
        <v>69</v>
      </c>
      <c r="AV110" s="923"/>
      <c r="AW110" s="923"/>
      <c r="AX110" s="923"/>
      <c r="AY110" s="923"/>
      <c r="AZ110" s="945" t="s">
        <v>415</v>
      </c>
      <c r="BA110" s="913"/>
      <c r="BB110" s="913"/>
      <c r="BC110" s="913"/>
      <c r="BD110" s="913"/>
      <c r="BE110" s="913"/>
      <c r="BF110" s="913"/>
      <c r="BG110" s="913"/>
      <c r="BH110" s="913"/>
      <c r="BI110" s="913"/>
      <c r="BJ110" s="913"/>
      <c r="BK110" s="913"/>
      <c r="BL110" s="913"/>
      <c r="BM110" s="913"/>
      <c r="BN110" s="913"/>
      <c r="BO110" s="913"/>
      <c r="BP110" s="914"/>
      <c r="BQ110" s="946">
        <v>9896054</v>
      </c>
      <c r="BR110" s="947"/>
      <c r="BS110" s="947"/>
      <c r="BT110" s="947"/>
      <c r="BU110" s="947"/>
      <c r="BV110" s="947">
        <v>9481681</v>
      </c>
      <c r="BW110" s="947"/>
      <c r="BX110" s="947"/>
      <c r="BY110" s="947"/>
      <c r="BZ110" s="947"/>
      <c r="CA110" s="947">
        <v>9575498</v>
      </c>
      <c r="CB110" s="947"/>
      <c r="CC110" s="947"/>
      <c r="CD110" s="947"/>
      <c r="CE110" s="947"/>
      <c r="CF110" s="960">
        <v>200.1</v>
      </c>
      <c r="CG110" s="961"/>
      <c r="CH110" s="961"/>
      <c r="CI110" s="961"/>
      <c r="CJ110" s="961"/>
      <c r="CK110" s="962" t="s">
        <v>416</v>
      </c>
      <c r="CL110" s="963"/>
      <c r="CM110" s="945" t="s">
        <v>417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946" t="s">
        <v>122</v>
      </c>
      <c r="DH110" s="947"/>
      <c r="DI110" s="947"/>
      <c r="DJ110" s="947"/>
      <c r="DK110" s="947"/>
      <c r="DL110" s="947" t="s">
        <v>122</v>
      </c>
      <c r="DM110" s="947"/>
      <c r="DN110" s="947"/>
      <c r="DO110" s="947"/>
      <c r="DP110" s="947"/>
      <c r="DQ110" s="947" t="s">
        <v>122</v>
      </c>
      <c r="DR110" s="947"/>
      <c r="DS110" s="947"/>
      <c r="DT110" s="947"/>
      <c r="DU110" s="947"/>
      <c r="DV110" s="948" t="s">
        <v>122</v>
      </c>
      <c r="DW110" s="948"/>
      <c r="DX110" s="948"/>
      <c r="DY110" s="948"/>
      <c r="DZ110" s="949"/>
    </row>
    <row r="111" spans="1:131" s="224" customFormat="1" ht="26.25" customHeight="1" x14ac:dyDescent="0.2">
      <c r="A111" s="950" t="s">
        <v>418</v>
      </c>
      <c r="B111" s="951"/>
      <c r="C111" s="951"/>
      <c r="D111" s="951"/>
      <c r="E111" s="951"/>
      <c r="F111" s="951"/>
      <c r="G111" s="951"/>
      <c r="H111" s="951"/>
      <c r="I111" s="951"/>
      <c r="J111" s="951"/>
      <c r="K111" s="951"/>
      <c r="L111" s="951"/>
      <c r="M111" s="951"/>
      <c r="N111" s="951"/>
      <c r="O111" s="951"/>
      <c r="P111" s="951"/>
      <c r="Q111" s="951"/>
      <c r="R111" s="951"/>
      <c r="S111" s="951"/>
      <c r="T111" s="951"/>
      <c r="U111" s="951"/>
      <c r="V111" s="951"/>
      <c r="W111" s="951"/>
      <c r="X111" s="951"/>
      <c r="Y111" s="951"/>
      <c r="Z111" s="952"/>
      <c r="AA111" s="953" t="s">
        <v>122</v>
      </c>
      <c r="AB111" s="954"/>
      <c r="AC111" s="954"/>
      <c r="AD111" s="954"/>
      <c r="AE111" s="955"/>
      <c r="AF111" s="956" t="s">
        <v>122</v>
      </c>
      <c r="AG111" s="954"/>
      <c r="AH111" s="954"/>
      <c r="AI111" s="954"/>
      <c r="AJ111" s="955"/>
      <c r="AK111" s="956" t="s">
        <v>122</v>
      </c>
      <c r="AL111" s="954"/>
      <c r="AM111" s="954"/>
      <c r="AN111" s="954"/>
      <c r="AO111" s="955"/>
      <c r="AP111" s="957" t="s">
        <v>122</v>
      </c>
      <c r="AQ111" s="958"/>
      <c r="AR111" s="958"/>
      <c r="AS111" s="958"/>
      <c r="AT111" s="959"/>
      <c r="AU111" s="924"/>
      <c r="AV111" s="925"/>
      <c r="AW111" s="925"/>
      <c r="AX111" s="925"/>
      <c r="AY111" s="925"/>
      <c r="AZ111" s="938" t="s">
        <v>419</v>
      </c>
      <c r="BA111" s="939"/>
      <c r="BB111" s="939"/>
      <c r="BC111" s="939"/>
      <c r="BD111" s="939"/>
      <c r="BE111" s="939"/>
      <c r="BF111" s="939"/>
      <c r="BG111" s="939"/>
      <c r="BH111" s="939"/>
      <c r="BI111" s="939"/>
      <c r="BJ111" s="939"/>
      <c r="BK111" s="939"/>
      <c r="BL111" s="939"/>
      <c r="BM111" s="939"/>
      <c r="BN111" s="939"/>
      <c r="BO111" s="939"/>
      <c r="BP111" s="940"/>
      <c r="BQ111" s="941" t="s">
        <v>122</v>
      </c>
      <c r="BR111" s="942"/>
      <c r="BS111" s="942"/>
      <c r="BT111" s="942"/>
      <c r="BU111" s="942"/>
      <c r="BV111" s="942" t="s">
        <v>122</v>
      </c>
      <c r="BW111" s="942"/>
      <c r="BX111" s="942"/>
      <c r="BY111" s="942"/>
      <c r="BZ111" s="942"/>
      <c r="CA111" s="942" t="s">
        <v>122</v>
      </c>
      <c r="CB111" s="942"/>
      <c r="CC111" s="942"/>
      <c r="CD111" s="942"/>
      <c r="CE111" s="942"/>
      <c r="CF111" s="936" t="s">
        <v>122</v>
      </c>
      <c r="CG111" s="937"/>
      <c r="CH111" s="937"/>
      <c r="CI111" s="937"/>
      <c r="CJ111" s="937"/>
      <c r="CK111" s="964"/>
      <c r="CL111" s="965"/>
      <c r="CM111" s="938" t="s">
        <v>420</v>
      </c>
      <c r="CN111" s="939"/>
      <c r="CO111" s="939"/>
      <c r="CP111" s="939"/>
      <c r="CQ111" s="939"/>
      <c r="CR111" s="939"/>
      <c r="CS111" s="939"/>
      <c r="CT111" s="939"/>
      <c r="CU111" s="939"/>
      <c r="CV111" s="939"/>
      <c r="CW111" s="939"/>
      <c r="CX111" s="939"/>
      <c r="CY111" s="939"/>
      <c r="CZ111" s="939"/>
      <c r="DA111" s="939"/>
      <c r="DB111" s="939"/>
      <c r="DC111" s="939"/>
      <c r="DD111" s="939"/>
      <c r="DE111" s="939"/>
      <c r="DF111" s="940"/>
      <c r="DG111" s="941" t="s">
        <v>122</v>
      </c>
      <c r="DH111" s="942"/>
      <c r="DI111" s="942"/>
      <c r="DJ111" s="942"/>
      <c r="DK111" s="942"/>
      <c r="DL111" s="942" t="s">
        <v>122</v>
      </c>
      <c r="DM111" s="942"/>
      <c r="DN111" s="942"/>
      <c r="DO111" s="942"/>
      <c r="DP111" s="942"/>
      <c r="DQ111" s="942" t="s">
        <v>122</v>
      </c>
      <c r="DR111" s="942"/>
      <c r="DS111" s="942"/>
      <c r="DT111" s="942"/>
      <c r="DU111" s="942"/>
      <c r="DV111" s="943" t="s">
        <v>122</v>
      </c>
      <c r="DW111" s="943"/>
      <c r="DX111" s="943"/>
      <c r="DY111" s="943"/>
      <c r="DZ111" s="944"/>
    </row>
    <row r="112" spans="1:131" s="224" customFormat="1" ht="26.25" customHeight="1" x14ac:dyDescent="0.2">
      <c r="A112" s="968" t="s">
        <v>421</v>
      </c>
      <c r="B112" s="969"/>
      <c r="C112" s="939" t="s">
        <v>422</v>
      </c>
      <c r="D112" s="939"/>
      <c r="E112" s="939"/>
      <c r="F112" s="939"/>
      <c r="G112" s="939"/>
      <c r="H112" s="939"/>
      <c r="I112" s="939"/>
      <c r="J112" s="939"/>
      <c r="K112" s="939"/>
      <c r="L112" s="939"/>
      <c r="M112" s="939"/>
      <c r="N112" s="939"/>
      <c r="O112" s="939"/>
      <c r="P112" s="939"/>
      <c r="Q112" s="939"/>
      <c r="R112" s="939"/>
      <c r="S112" s="939"/>
      <c r="T112" s="939"/>
      <c r="U112" s="939"/>
      <c r="V112" s="939"/>
      <c r="W112" s="939"/>
      <c r="X112" s="939"/>
      <c r="Y112" s="939"/>
      <c r="Z112" s="940"/>
      <c r="AA112" s="974" t="s">
        <v>122</v>
      </c>
      <c r="AB112" s="975"/>
      <c r="AC112" s="975"/>
      <c r="AD112" s="975"/>
      <c r="AE112" s="976"/>
      <c r="AF112" s="977" t="s">
        <v>122</v>
      </c>
      <c r="AG112" s="975"/>
      <c r="AH112" s="975"/>
      <c r="AI112" s="975"/>
      <c r="AJ112" s="976"/>
      <c r="AK112" s="977" t="s">
        <v>122</v>
      </c>
      <c r="AL112" s="975"/>
      <c r="AM112" s="975"/>
      <c r="AN112" s="975"/>
      <c r="AO112" s="976"/>
      <c r="AP112" s="978" t="s">
        <v>122</v>
      </c>
      <c r="AQ112" s="979"/>
      <c r="AR112" s="979"/>
      <c r="AS112" s="979"/>
      <c r="AT112" s="980"/>
      <c r="AU112" s="924"/>
      <c r="AV112" s="925"/>
      <c r="AW112" s="925"/>
      <c r="AX112" s="925"/>
      <c r="AY112" s="925"/>
      <c r="AZ112" s="938" t="s">
        <v>423</v>
      </c>
      <c r="BA112" s="939"/>
      <c r="BB112" s="939"/>
      <c r="BC112" s="939"/>
      <c r="BD112" s="939"/>
      <c r="BE112" s="939"/>
      <c r="BF112" s="939"/>
      <c r="BG112" s="939"/>
      <c r="BH112" s="939"/>
      <c r="BI112" s="939"/>
      <c r="BJ112" s="939"/>
      <c r="BK112" s="939"/>
      <c r="BL112" s="939"/>
      <c r="BM112" s="939"/>
      <c r="BN112" s="939"/>
      <c r="BO112" s="939"/>
      <c r="BP112" s="940"/>
      <c r="BQ112" s="941">
        <v>3042433</v>
      </c>
      <c r="BR112" s="942"/>
      <c r="BS112" s="942"/>
      <c r="BT112" s="942"/>
      <c r="BU112" s="942"/>
      <c r="BV112" s="942">
        <v>3009232</v>
      </c>
      <c r="BW112" s="942"/>
      <c r="BX112" s="942"/>
      <c r="BY112" s="942"/>
      <c r="BZ112" s="942"/>
      <c r="CA112" s="942">
        <v>2794173</v>
      </c>
      <c r="CB112" s="942"/>
      <c r="CC112" s="942"/>
      <c r="CD112" s="942"/>
      <c r="CE112" s="942"/>
      <c r="CF112" s="936">
        <v>58.4</v>
      </c>
      <c r="CG112" s="937"/>
      <c r="CH112" s="937"/>
      <c r="CI112" s="937"/>
      <c r="CJ112" s="937"/>
      <c r="CK112" s="964"/>
      <c r="CL112" s="965"/>
      <c r="CM112" s="938" t="s">
        <v>424</v>
      </c>
      <c r="CN112" s="939"/>
      <c r="CO112" s="939"/>
      <c r="CP112" s="939"/>
      <c r="CQ112" s="939"/>
      <c r="CR112" s="939"/>
      <c r="CS112" s="939"/>
      <c r="CT112" s="939"/>
      <c r="CU112" s="939"/>
      <c r="CV112" s="939"/>
      <c r="CW112" s="939"/>
      <c r="CX112" s="939"/>
      <c r="CY112" s="939"/>
      <c r="CZ112" s="939"/>
      <c r="DA112" s="939"/>
      <c r="DB112" s="939"/>
      <c r="DC112" s="939"/>
      <c r="DD112" s="939"/>
      <c r="DE112" s="939"/>
      <c r="DF112" s="940"/>
      <c r="DG112" s="941" t="s">
        <v>122</v>
      </c>
      <c r="DH112" s="942"/>
      <c r="DI112" s="942"/>
      <c r="DJ112" s="942"/>
      <c r="DK112" s="942"/>
      <c r="DL112" s="942" t="s">
        <v>122</v>
      </c>
      <c r="DM112" s="942"/>
      <c r="DN112" s="942"/>
      <c r="DO112" s="942"/>
      <c r="DP112" s="942"/>
      <c r="DQ112" s="942" t="s">
        <v>122</v>
      </c>
      <c r="DR112" s="942"/>
      <c r="DS112" s="942"/>
      <c r="DT112" s="942"/>
      <c r="DU112" s="942"/>
      <c r="DV112" s="943" t="s">
        <v>122</v>
      </c>
      <c r="DW112" s="943"/>
      <c r="DX112" s="943"/>
      <c r="DY112" s="943"/>
      <c r="DZ112" s="944"/>
    </row>
    <row r="113" spans="1:130" s="224" customFormat="1" ht="26.25" customHeight="1" x14ac:dyDescent="0.2">
      <c r="A113" s="970"/>
      <c r="B113" s="971"/>
      <c r="C113" s="939" t="s">
        <v>425</v>
      </c>
      <c r="D113" s="939"/>
      <c r="E113" s="939"/>
      <c r="F113" s="939"/>
      <c r="G113" s="939"/>
      <c r="H113" s="939"/>
      <c r="I113" s="939"/>
      <c r="J113" s="939"/>
      <c r="K113" s="939"/>
      <c r="L113" s="939"/>
      <c r="M113" s="939"/>
      <c r="N113" s="939"/>
      <c r="O113" s="939"/>
      <c r="P113" s="939"/>
      <c r="Q113" s="939"/>
      <c r="R113" s="939"/>
      <c r="S113" s="939"/>
      <c r="T113" s="939"/>
      <c r="U113" s="939"/>
      <c r="V113" s="939"/>
      <c r="W113" s="939"/>
      <c r="X113" s="939"/>
      <c r="Y113" s="939"/>
      <c r="Z113" s="940"/>
      <c r="AA113" s="953">
        <v>210000</v>
      </c>
      <c r="AB113" s="954"/>
      <c r="AC113" s="954"/>
      <c r="AD113" s="954"/>
      <c r="AE113" s="955"/>
      <c r="AF113" s="956">
        <v>280000</v>
      </c>
      <c r="AG113" s="954"/>
      <c r="AH113" s="954"/>
      <c r="AI113" s="954"/>
      <c r="AJ113" s="955"/>
      <c r="AK113" s="956">
        <v>224833</v>
      </c>
      <c r="AL113" s="954"/>
      <c r="AM113" s="954"/>
      <c r="AN113" s="954"/>
      <c r="AO113" s="955"/>
      <c r="AP113" s="957">
        <v>4.7</v>
      </c>
      <c r="AQ113" s="958"/>
      <c r="AR113" s="958"/>
      <c r="AS113" s="958"/>
      <c r="AT113" s="959"/>
      <c r="AU113" s="924"/>
      <c r="AV113" s="925"/>
      <c r="AW113" s="925"/>
      <c r="AX113" s="925"/>
      <c r="AY113" s="925"/>
      <c r="AZ113" s="938" t="s">
        <v>426</v>
      </c>
      <c r="BA113" s="939"/>
      <c r="BB113" s="939"/>
      <c r="BC113" s="939"/>
      <c r="BD113" s="939"/>
      <c r="BE113" s="939"/>
      <c r="BF113" s="939"/>
      <c r="BG113" s="939"/>
      <c r="BH113" s="939"/>
      <c r="BI113" s="939"/>
      <c r="BJ113" s="939"/>
      <c r="BK113" s="939"/>
      <c r="BL113" s="939"/>
      <c r="BM113" s="939"/>
      <c r="BN113" s="939"/>
      <c r="BO113" s="939"/>
      <c r="BP113" s="940"/>
      <c r="BQ113" s="941">
        <v>151922</v>
      </c>
      <c r="BR113" s="942"/>
      <c r="BS113" s="942"/>
      <c r="BT113" s="942"/>
      <c r="BU113" s="942"/>
      <c r="BV113" s="942">
        <v>149077</v>
      </c>
      <c r="BW113" s="942"/>
      <c r="BX113" s="942"/>
      <c r="BY113" s="942"/>
      <c r="BZ113" s="942"/>
      <c r="CA113" s="942">
        <v>138281</v>
      </c>
      <c r="CB113" s="942"/>
      <c r="CC113" s="942"/>
      <c r="CD113" s="942"/>
      <c r="CE113" s="942"/>
      <c r="CF113" s="936">
        <v>2.9</v>
      </c>
      <c r="CG113" s="937"/>
      <c r="CH113" s="937"/>
      <c r="CI113" s="937"/>
      <c r="CJ113" s="937"/>
      <c r="CK113" s="964"/>
      <c r="CL113" s="965"/>
      <c r="CM113" s="938" t="s">
        <v>427</v>
      </c>
      <c r="CN113" s="939"/>
      <c r="CO113" s="939"/>
      <c r="CP113" s="939"/>
      <c r="CQ113" s="939"/>
      <c r="CR113" s="939"/>
      <c r="CS113" s="939"/>
      <c r="CT113" s="939"/>
      <c r="CU113" s="939"/>
      <c r="CV113" s="939"/>
      <c r="CW113" s="939"/>
      <c r="CX113" s="939"/>
      <c r="CY113" s="939"/>
      <c r="CZ113" s="939"/>
      <c r="DA113" s="939"/>
      <c r="DB113" s="939"/>
      <c r="DC113" s="939"/>
      <c r="DD113" s="939"/>
      <c r="DE113" s="939"/>
      <c r="DF113" s="940"/>
      <c r="DG113" s="974" t="s">
        <v>122</v>
      </c>
      <c r="DH113" s="975"/>
      <c r="DI113" s="975"/>
      <c r="DJ113" s="975"/>
      <c r="DK113" s="976"/>
      <c r="DL113" s="977" t="s">
        <v>122</v>
      </c>
      <c r="DM113" s="975"/>
      <c r="DN113" s="975"/>
      <c r="DO113" s="975"/>
      <c r="DP113" s="976"/>
      <c r="DQ113" s="977" t="s">
        <v>122</v>
      </c>
      <c r="DR113" s="975"/>
      <c r="DS113" s="975"/>
      <c r="DT113" s="975"/>
      <c r="DU113" s="976"/>
      <c r="DV113" s="978" t="s">
        <v>122</v>
      </c>
      <c r="DW113" s="979"/>
      <c r="DX113" s="979"/>
      <c r="DY113" s="979"/>
      <c r="DZ113" s="980"/>
    </row>
    <row r="114" spans="1:130" s="224" customFormat="1" ht="26.25" customHeight="1" x14ac:dyDescent="0.2">
      <c r="A114" s="970"/>
      <c r="B114" s="971"/>
      <c r="C114" s="939" t="s">
        <v>428</v>
      </c>
      <c r="D114" s="939"/>
      <c r="E114" s="939"/>
      <c r="F114" s="939"/>
      <c r="G114" s="939"/>
      <c r="H114" s="939"/>
      <c r="I114" s="939"/>
      <c r="J114" s="939"/>
      <c r="K114" s="939"/>
      <c r="L114" s="939"/>
      <c r="M114" s="939"/>
      <c r="N114" s="939"/>
      <c r="O114" s="939"/>
      <c r="P114" s="939"/>
      <c r="Q114" s="939"/>
      <c r="R114" s="939"/>
      <c r="S114" s="939"/>
      <c r="T114" s="939"/>
      <c r="U114" s="939"/>
      <c r="V114" s="939"/>
      <c r="W114" s="939"/>
      <c r="X114" s="939"/>
      <c r="Y114" s="939"/>
      <c r="Z114" s="940"/>
      <c r="AA114" s="974">
        <v>19353</v>
      </c>
      <c r="AB114" s="975"/>
      <c r="AC114" s="975"/>
      <c r="AD114" s="975"/>
      <c r="AE114" s="976"/>
      <c r="AF114" s="977">
        <v>19301</v>
      </c>
      <c r="AG114" s="975"/>
      <c r="AH114" s="975"/>
      <c r="AI114" s="975"/>
      <c r="AJ114" s="976"/>
      <c r="AK114" s="977">
        <v>21653</v>
      </c>
      <c r="AL114" s="975"/>
      <c r="AM114" s="975"/>
      <c r="AN114" s="975"/>
      <c r="AO114" s="976"/>
      <c r="AP114" s="978">
        <v>0.5</v>
      </c>
      <c r="AQ114" s="979"/>
      <c r="AR114" s="979"/>
      <c r="AS114" s="979"/>
      <c r="AT114" s="980"/>
      <c r="AU114" s="924"/>
      <c r="AV114" s="925"/>
      <c r="AW114" s="925"/>
      <c r="AX114" s="925"/>
      <c r="AY114" s="925"/>
      <c r="AZ114" s="938" t="s">
        <v>429</v>
      </c>
      <c r="BA114" s="939"/>
      <c r="BB114" s="939"/>
      <c r="BC114" s="939"/>
      <c r="BD114" s="939"/>
      <c r="BE114" s="939"/>
      <c r="BF114" s="939"/>
      <c r="BG114" s="939"/>
      <c r="BH114" s="939"/>
      <c r="BI114" s="939"/>
      <c r="BJ114" s="939"/>
      <c r="BK114" s="939"/>
      <c r="BL114" s="939"/>
      <c r="BM114" s="939"/>
      <c r="BN114" s="939"/>
      <c r="BO114" s="939"/>
      <c r="BP114" s="940"/>
      <c r="BQ114" s="941">
        <v>867183</v>
      </c>
      <c r="BR114" s="942"/>
      <c r="BS114" s="942"/>
      <c r="BT114" s="942"/>
      <c r="BU114" s="942"/>
      <c r="BV114" s="942">
        <v>796225</v>
      </c>
      <c r="BW114" s="942"/>
      <c r="BX114" s="942"/>
      <c r="BY114" s="942"/>
      <c r="BZ114" s="942"/>
      <c r="CA114" s="942">
        <v>680020</v>
      </c>
      <c r="CB114" s="942"/>
      <c r="CC114" s="942"/>
      <c r="CD114" s="942"/>
      <c r="CE114" s="942"/>
      <c r="CF114" s="936">
        <v>14.2</v>
      </c>
      <c r="CG114" s="937"/>
      <c r="CH114" s="937"/>
      <c r="CI114" s="937"/>
      <c r="CJ114" s="937"/>
      <c r="CK114" s="964"/>
      <c r="CL114" s="965"/>
      <c r="CM114" s="938" t="s">
        <v>430</v>
      </c>
      <c r="CN114" s="939"/>
      <c r="CO114" s="939"/>
      <c r="CP114" s="939"/>
      <c r="CQ114" s="939"/>
      <c r="CR114" s="939"/>
      <c r="CS114" s="939"/>
      <c r="CT114" s="939"/>
      <c r="CU114" s="939"/>
      <c r="CV114" s="939"/>
      <c r="CW114" s="939"/>
      <c r="CX114" s="939"/>
      <c r="CY114" s="939"/>
      <c r="CZ114" s="939"/>
      <c r="DA114" s="939"/>
      <c r="DB114" s="939"/>
      <c r="DC114" s="939"/>
      <c r="DD114" s="939"/>
      <c r="DE114" s="939"/>
      <c r="DF114" s="940"/>
      <c r="DG114" s="974" t="s">
        <v>122</v>
      </c>
      <c r="DH114" s="975"/>
      <c r="DI114" s="975"/>
      <c r="DJ114" s="975"/>
      <c r="DK114" s="976"/>
      <c r="DL114" s="977" t="s">
        <v>122</v>
      </c>
      <c r="DM114" s="975"/>
      <c r="DN114" s="975"/>
      <c r="DO114" s="975"/>
      <c r="DP114" s="976"/>
      <c r="DQ114" s="977" t="s">
        <v>122</v>
      </c>
      <c r="DR114" s="975"/>
      <c r="DS114" s="975"/>
      <c r="DT114" s="975"/>
      <c r="DU114" s="976"/>
      <c r="DV114" s="978" t="s">
        <v>122</v>
      </c>
      <c r="DW114" s="979"/>
      <c r="DX114" s="979"/>
      <c r="DY114" s="979"/>
      <c r="DZ114" s="980"/>
    </row>
    <row r="115" spans="1:130" s="224" customFormat="1" ht="26.25" customHeight="1" x14ac:dyDescent="0.2">
      <c r="A115" s="970"/>
      <c r="B115" s="971"/>
      <c r="C115" s="939" t="s">
        <v>431</v>
      </c>
      <c r="D115" s="939"/>
      <c r="E115" s="939"/>
      <c r="F115" s="939"/>
      <c r="G115" s="939"/>
      <c r="H115" s="939"/>
      <c r="I115" s="939"/>
      <c r="J115" s="939"/>
      <c r="K115" s="939"/>
      <c r="L115" s="939"/>
      <c r="M115" s="939"/>
      <c r="N115" s="939"/>
      <c r="O115" s="939"/>
      <c r="P115" s="939"/>
      <c r="Q115" s="939"/>
      <c r="R115" s="939"/>
      <c r="S115" s="939"/>
      <c r="T115" s="939"/>
      <c r="U115" s="939"/>
      <c r="V115" s="939"/>
      <c r="W115" s="939"/>
      <c r="X115" s="939"/>
      <c r="Y115" s="939"/>
      <c r="Z115" s="940"/>
      <c r="AA115" s="953" t="s">
        <v>122</v>
      </c>
      <c r="AB115" s="954"/>
      <c r="AC115" s="954"/>
      <c r="AD115" s="954"/>
      <c r="AE115" s="955"/>
      <c r="AF115" s="956" t="s">
        <v>122</v>
      </c>
      <c r="AG115" s="954"/>
      <c r="AH115" s="954"/>
      <c r="AI115" s="954"/>
      <c r="AJ115" s="955"/>
      <c r="AK115" s="956" t="s">
        <v>122</v>
      </c>
      <c r="AL115" s="954"/>
      <c r="AM115" s="954"/>
      <c r="AN115" s="954"/>
      <c r="AO115" s="955"/>
      <c r="AP115" s="957" t="s">
        <v>122</v>
      </c>
      <c r="AQ115" s="958"/>
      <c r="AR115" s="958"/>
      <c r="AS115" s="958"/>
      <c r="AT115" s="959"/>
      <c r="AU115" s="924"/>
      <c r="AV115" s="925"/>
      <c r="AW115" s="925"/>
      <c r="AX115" s="925"/>
      <c r="AY115" s="925"/>
      <c r="AZ115" s="938" t="s">
        <v>432</v>
      </c>
      <c r="BA115" s="939"/>
      <c r="BB115" s="939"/>
      <c r="BC115" s="939"/>
      <c r="BD115" s="939"/>
      <c r="BE115" s="939"/>
      <c r="BF115" s="939"/>
      <c r="BG115" s="939"/>
      <c r="BH115" s="939"/>
      <c r="BI115" s="939"/>
      <c r="BJ115" s="939"/>
      <c r="BK115" s="939"/>
      <c r="BL115" s="939"/>
      <c r="BM115" s="939"/>
      <c r="BN115" s="939"/>
      <c r="BO115" s="939"/>
      <c r="BP115" s="940"/>
      <c r="BQ115" s="941" t="s">
        <v>122</v>
      </c>
      <c r="BR115" s="942"/>
      <c r="BS115" s="942"/>
      <c r="BT115" s="942"/>
      <c r="BU115" s="942"/>
      <c r="BV115" s="942" t="s">
        <v>122</v>
      </c>
      <c r="BW115" s="942"/>
      <c r="BX115" s="942"/>
      <c r="BY115" s="942"/>
      <c r="BZ115" s="942"/>
      <c r="CA115" s="942" t="s">
        <v>122</v>
      </c>
      <c r="CB115" s="942"/>
      <c r="CC115" s="942"/>
      <c r="CD115" s="942"/>
      <c r="CE115" s="942"/>
      <c r="CF115" s="936" t="s">
        <v>122</v>
      </c>
      <c r="CG115" s="937"/>
      <c r="CH115" s="937"/>
      <c r="CI115" s="937"/>
      <c r="CJ115" s="937"/>
      <c r="CK115" s="964"/>
      <c r="CL115" s="965"/>
      <c r="CM115" s="938" t="s">
        <v>433</v>
      </c>
      <c r="CN115" s="939"/>
      <c r="CO115" s="939"/>
      <c r="CP115" s="939"/>
      <c r="CQ115" s="939"/>
      <c r="CR115" s="939"/>
      <c r="CS115" s="939"/>
      <c r="CT115" s="939"/>
      <c r="CU115" s="939"/>
      <c r="CV115" s="939"/>
      <c r="CW115" s="939"/>
      <c r="CX115" s="939"/>
      <c r="CY115" s="939"/>
      <c r="CZ115" s="939"/>
      <c r="DA115" s="939"/>
      <c r="DB115" s="939"/>
      <c r="DC115" s="939"/>
      <c r="DD115" s="939"/>
      <c r="DE115" s="939"/>
      <c r="DF115" s="940"/>
      <c r="DG115" s="974" t="s">
        <v>122</v>
      </c>
      <c r="DH115" s="975"/>
      <c r="DI115" s="975"/>
      <c r="DJ115" s="975"/>
      <c r="DK115" s="976"/>
      <c r="DL115" s="977" t="s">
        <v>122</v>
      </c>
      <c r="DM115" s="975"/>
      <c r="DN115" s="975"/>
      <c r="DO115" s="975"/>
      <c r="DP115" s="976"/>
      <c r="DQ115" s="977" t="s">
        <v>122</v>
      </c>
      <c r="DR115" s="975"/>
      <c r="DS115" s="975"/>
      <c r="DT115" s="975"/>
      <c r="DU115" s="976"/>
      <c r="DV115" s="978" t="s">
        <v>122</v>
      </c>
      <c r="DW115" s="979"/>
      <c r="DX115" s="979"/>
      <c r="DY115" s="979"/>
      <c r="DZ115" s="980"/>
    </row>
    <row r="116" spans="1:130" s="224" customFormat="1" ht="26.25" customHeight="1" x14ac:dyDescent="0.2">
      <c r="A116" s="972"/>
      <c r="B116" s="973"/>
      <c r="C116" s="981" t="s">
        <v>434</v>
      </c>
      <c r="D116" s="981"/>
      <c r="E116" s="981"/>
      <c r="F116" s="981"/>
      <c r="G116" s="981"/>
      <c r="H116" s="981"/>
      <c r="I116" s="981"/>
      <c r="J116" s="981"/>
      <c r="K116" s="981"/>
      <c r="L116" s="981"/>
      <c r="M116" s="981"/>
      <c r="N116" s="981"/>
      <c r="O116" s="981"/>
      <c r="P116" s="981"/>
      <c r="Q116" s="981"/>
      <c r="R116" s="981"/>
      <c r="S116" s="981"/>
      <c r="T116" s="981"/>
      <c r="U116" s="981"/>
      <c r="V116" s="981"/>
      <c r="W116" s="981"/>
      <c r="X116" s="981"/>
      <c r="Y116" s="981"/>
      <c r="Z116" s="982"/>
      <c r="AA116" s="974" t="s">
        <v>122</v>
      </c>
      <c r="AB116" s="975"/>
      <c r="AC116" s="975"/>
      <c r="AD116" s="975"/>
      <c r="AE116" s="976"/>
      <c r="AF116" s="977" t="s">
        <v>122</v>
      </c>
      <c r="AG116" s="975"/>
      <c r="AH116" s="975"/>
      <c r="AI116" s="975"/>
      <c r="AJ116" s="976"/>
      <c r="AK116" s="977">
        <v>1</v>
      </c>
      <c r="AL116" s="975"/>
      <c r="AM116" s="975"/>
      <c r="AN116" s="975"/>
      <c r="AO116" s="976"/>
      <c r="AP116" s="978">
        <v>0</v>
      </c>
      <c r="AQ116" s="979"/>
      <c r="AR116" s="979"/>
      <c r="AS116" s="979"/>
      <c r="AT116" s="980"/>
      <c r="AU116" s="924"/>
      <c r="AV116" s="925"/>
      <c r="AW116" s="925"/>
      <c r="AX116" s="925"/>
      <c r="AY116" s="925"/>
      <c r="AZ116" s="983" t="s">
        <v>435</v>
      </c>
      <c r="BA116" s="984"/>
      <c r="BB116" s="984"/>
      <c r="BC116" s="984"/>
      <c r="BD116" s="984"/>
      <c r="BE116" s="984"/>
      <c r="BF116" s="984"/>
      <c r="BG116" s="984"/>
      <c r="BH116" s="984"/>
      <c r="BI116" s="984"/>
      <c r="BJ116" s="984"/>
      <c r="BK116" s="984"/>
      <c r="BL116" s="984"/>
      <c r="BM116" s="984"/>
      <c r="BN116" s="984"/>
      <c r="BO116" s="984"/>
      <c r="BP116" s="985"/>
      <c r="BQ116" s="941" t="s">
        <v>122</v>
      </c>
      <c r="BR116" s="942"/>
      <c r="BS116" s="942"/>
      <c r="BT116" s="942"/>
      <c r="BU116" s="942"/>
      <c r="BV116" s="942" t="s">
        <v>122</v>
      </c>
      <c r="BW116" s="942"/>
      <c r="BX116" s="942"/>
      <c r="BY116" s="942"/>
      <c r="BZ116" s="942"/>
      <c r="CA116" s="942" t="s">
        <v>122</v>
      </c>
      <c r="CB116" s="942"/>
      <c r="CC116" s="942"/>
      <c r="CD116" s="942"/>
      <c r="CE116" s="942"/>
      <c r="CF116" s="936" t="s">
        <v>122</v>
      </c>
      <c r="CG116" s="937"/>
      <c r="CH116" s="937"/>
      <c r="CI116" s="937"/>
      <c r="CJ116" s="937"/>
      <c r="CK116" s="964"/>
      <c r="CL116" s="965"/>
      <c r="CM116" s="938" t="s">
        <v>436</v>
      </c>
      <c r="CN116" s="939"/>
      <c r="CO116" s="939"/>
      <c r="CP116" s="939"/>
      <c r="CQ116" s="939"/>
      <c r="CR116" s="939"/>
      <c r="CS116" s="939"/>
      <c r="CT116" s="939"/>
      <c r="CU116" s="939"/>
      <c r="CV116" s="939"/>
      <c r="CW116" s="939"/>
      <c r="CX116" s="939"/>
      <c r="CY116" s="939"/>
      <c r="CZ116" s="939"/>
      <c r="DA116" s="939"/>
      <c r="DB116" s="939"/>
      <c r="DC116" s="939"/>
      <c r="DD116" s="939"/>
      <c r="DE116" s="939"/>
      <c r="DF116" s="940"/>
      <c r="DG116" s="974" t="s">
        <v>122</v>
      </c>
      <c r="DH116" s="975"/>
      <c r="DI116" s="975"/>
      <c r="DJ116" s="975"/>
      <c r="DK116" s="976"/>
      <c r="DL116" s="977" t="s">
        <v>122</v>
      </c>
      <c r="DM116" s="975"/>
      <c r="DN116" s="975"/>
      <c r="DO116" s="975"/>
      <c r="DP116" s="976"/>
      <c r="DQ116" s="977" t="s">
        <v>122</v>
      </c>
      <c r="DR116" s="975"/>
      <c r="DS116" s="975"/>
      <c r="DT116" s="975"/>
      <c r="DU116" s="976"/>
      <c r="DV116" s="978" t="s">
        <v>122</v>
      </c>
      <c r="DW116" s="979"/>
      <c r="DX116" s="979"/>
      <c r="DY116" s="979"/>
      <c r="DZ116" s="980"/>
    </row>
    <row r="117" spans="1:130" s="224" customFormat="1" ht="26.25" customHeight="1" x14ac:dyDescent="0.2">
      <c r="A117" s="92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993" t="s">
        <v>437</v>
      </c>
      <c r="Z117" s="910"/>
      <c r="AA117" s="994">
        <v>850511</v>
      </c>
      <c r="AB117" s="995"/>
      <c r="AC117" s="995"/>
      <c r="AD117" s="995"/>
      <c r="AE117" s="996"/>
      <c r="AF117" s="997">
        <v>1060183</v>
      </c>
      <c r="AG117" s="995"/>
      <c r="AH117" s="995"/>
      <c r="AI117" s="995"/>
      <c r="AJ117" s="996"/>
      <c r="AK117" s="997">
        <v>1009383</v>
      </c>
      <c r="AL117" s="995"/>
      <c r="AM117" s="995"/>
      <c r="AN117" s="995"/>
      <c r="AO117" s="996"/>
      <c r="AP117" s="998"/>
      <c r="AQ117" s="999"/>
      <c r="AR117" s="999"/>
      <c r="AS117" s="999"/>
      <c r="AT117" s="1000"/>
      <c r="AU117" s="924"/>
      <c r="AV117" s="925"/>
      <c r="AW117" s="925"/>
      <c r="AX117" s="925"/>
      <c r="AY117" s="925"/>
      <c r="AZ117" s="990" t="s">
        <v>438</v>
      </c>
      <c r="BA117" s="991"/>
      <c r="BB117" s="991"/>
      <c r="BC117" s="991"/>
      <c r="BD117" s="991"/>
      <c r="BE117" s="991"/>
      <c r="BF117" s="991"/>
      <c r="BG117" s="991"/>
      <c r="BH117" s="991"/>
      <c r="BI117" s="991"/>
      <c r="BJ117" s="991"/>
      <c r="BK117" s="991"/>
      <c r="BL117" s="991"/>
      <c r="BM117" s="991"/>
      <c r="BN117" s="991"/>
      <c r="BO117" s="991"/>
      <c r="BP117" s="992"/>
      <c r="BQ117" s="941" t="s">
        <v>122</v>
      </c>
      <c r="BR117" s="942"/>
      <c r="BS117" s="942"/>
      <c r="BT117" s="942"/>
      <c r="BU117" s="942"/>
      <c r="BV117" s="942" t="s">
        <v>122</v>
      </c>
      <c r="BW117" s="942"/>
      <c r="BX117" s="942"/>
      <c r="BY117" s="942"/>
      <c r="BZ117" s="942"/>
      <c r="CA117" s="942" t="s">
        <v>122</v>
      </c>
      <c r="CB117" s="942"/>
      <c r="CC117" s="942"/>
      <c r="CD117" s="942"/>
      <c r="CE117" s="942"/>
      <c r="CF117" s="936" t="s">
        <v>122</v>
      </c>
      <c r="CG117" s="937"/>
      <c r="CH117" s="937"/>
      <c r="CI117" s="937"/>
      <c r="CJ117" s="937"/>
      <c r="CK117" s="964"/>
      <c r="CL117" s="965"/>
      <c r="CM117" s="938" t="s">
        <v>439</v>
      </c>
      <c r="CN117" s="939"/>
      <c r="CO117" s="939"/>
      <c r="CP117" s="939"/>
      <c r="CQ117" s="939"/>
      <c r="CR117" s="939"/>
      <c r="CS117" s="939"/>
      <c r="CT117" s="939"/>
      <c r="CU117" s="939"/>
      <c r="CV117" s="939"/>
      <c r="CW117" s="939"/>
      <c r="CX117" s="939"/>
      <c r="CY117" s="939"/>
      <c r="CZ117" s="939"/>
      <c r="DA117" s="939"/>
      <c r="DB117" s="939"/>
      <c r="DC117" s="939"/>
      <c r="DD117" s="939"/>
      <c r="DE117" s="939"/>
      <c r="DF117" s="940"/>
      <c r="DG117" s="974" t="s">
        <v>122</v>
      </c>
      <c r="DH117" s="975"/>
      <c r="DI117" s="975"/>
      <c r="DJ117" s="975"/>
      <c r="DK117" s="976"/>
      <c r="DL117" s="977" t="s">
        <v>122</v>
      </c>
      <c r="DM117" s="975"/>
      <c r="DN117" s="975"/>
      <c r="DO117" s="975"/>
      <c r="DP117" s="976"/>
      <c r="DQ117" s="977" t="s">
        <v>122</v>
      </c>
      <c r="DR117" s="975"/>
      <c r="DS117" s="975"/>
      <c r="DT117" s="975"/>
      <c r="DU117" s="976"/>
      <c r="DV117" s="978" t="s">
        <v>122</v>
      </c>
      <c r="DW117" s="979"/>
      <c r="DX117" s="979"/>
      <c r="DY117" s="979"/>
      <c r="DZ117" s="980"/>
    </row>
    <row r="118" spans="1:130" s="224" customFormat="1" ht="26.25" customHeight="1" x14ac:dyDescent="0.2">
      <c r="A118" s="92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08" t="s">
        <v>410</v>
      </c>
      <c r="AB118" s="909"/>
      <c r="AC118" s="909"/>
      <c r="AD118" s="909"/>
      <c r="AE118" s="910"/>
      <c r="AF118" s="908" t="s">
        <v>411</v>
      </c>
      <c r="AG118" s="909"/>
      <c r="AH118" s="909"/>
      <c r="AI118" s="909"/>
      <c r="AJ118" s="910"/>
      <c r="AK118" s="908" t="s">
        <v>294</v>
      </c>
      <c r="AL118" s="909"/>
      <c r="AM118" s="909"/>
      <c r="AN118" s="909"/>
      <c r="AO118" s="910"/>
      <c r="AP118" s="986" t="s">
        <v>412</v>
      </c>
      <c r="AQ118" s="987"/>
      <c r="AR118" s="987"/>
      <c r="AS118" s="987"/>
      <c r="AT118" s="988"/>
      <c r="AU118" s="924"/>
      <c r="AV118" s="925"/>
      <c r="AW118" s="925"/>
      <c r="AX118" s="925"/>
      <c r="AY118" s="925"/>
      <c r="AZ118" s="989" t="s">
        <v>440</v>
      </c>
      <c r="BA118" s="981"/>
      <c r="BB118" s="981"/>
      <c r="BC118" s="981"/>
      <c r="BD118" s="981"/>
      <c r="BE118" s="981"/>
      <c r="BF118" s="981"/>
      <c r="BG118" s="981"/>
      <c r="BH118" s="981"/>
      <c r="BI118" s="981"/>
      <c r="BJ118" s="981"/>
      <c r="BK118" s="981"/>
      <c r="BL118" s="981"/>
      <c r="BM118" s="981"/>
      <c r="BN118" s="981"/>
      <c r="BO118" s="981"/>
      <c r="BP118" s="982"/>
      <c r="BQ118" s="1015" t="s">
        <v>122</v>
      </c>
      <c r="BR118" s="1016"/>
      <c r="BS118" s="1016"/>
      <c r="BT118" s="1016"/>
      <c r="BU118" s="1016"/>
      <c r="BV118" s="1016" t="s">
        <v>122</v>
      </c>
      <c r="BW118" s="1016"/>
      <c r="BX118" s="1016"/>
      <c r="BY118" s="1016"/>
      <c r="BZ118" s="1016"/>
      <c r="CA118" s="1016" t="s">
        <v>122</v>
      </c>
      <c r="CB118" s="1016"/>
      <c r="CC118" s="1016"/>
      <c r="CD118" s="1016"/>
      <c r="CE118" s="1016"/>
      <c r="CF118" s="936" t="s">
        <v>122</v>
      </c>
      <c r="CG118" s="937"/>
      <c r="CH118" s="937"/>
      <c r="CI118" s="937"/>
      <c r="CJ118" s="937"/>
      <c r="CK118" s="964"/>
      <c r="CL118" s="965"/>
      <c r="CM118" s="938" t="s">
        <v>441</v>
      </c>
      <c r="CN118" s="939"/>
      <c r="CO118" s="939"/>
      <c r="CP118" s="939"/>
      <c r="CQ118" s="939"/>
      <c r="CR118" s="939"/>
      <c r="CS118" s="939"/>
      <c r="CT118" s="939"/>
      <c r="CU118" s="939"/>
      <c r="CV118" s="939"/>
      <c r="CW118" s="939"/>
      <c r="CX118" s="939"/>
      <c r="CY118" s="939"/>
      <c r="CZ118" s="939"/>
      <c r="DA118" s="939"/>
      <c r="DB118" s="939"/>
      <c r="DC118" s="939"/>
      <c r="DD118" s="939"/>
      <c r="DE118" s="939"/>
      <c r="DF118" s="940"/>
      <c r="DG118" s="974" t="s">
        <v>122</v>
      </c>
      <c r="DH118" s="975"/>
      <c r="DI118" s="975"/>
      <c r="DJ118" s="975"/>
      <c r="DK118" s="976"/>
      <c r="DL118" s="977" t="s">
        <v>122</v>
      </c>
      <c r="DM118" s="975"/>
      <c r="DN118" s="975"/>
      <c r="DO118" s="975"/>
      <c r="DP118" s="976"/>
      <c r="DQ118" s="977" t="s">
        <v>122</v>
      </c>
      <c r="DR118" s="975"/>
      <c r="DS118" s="975"/>
      <c r="DT118" s="975"/>
      <c r="DU118" s="976"/>
      <c r="DV118" s="978" t="s">
        <v>122</v>
      </c>
      <c r="DW118" s="979"/>
      <c r="DX118" s="979"/>
      <c r="DY118" s="979"/>
      <c r="DZ118" s="980"/>
    </row>
    <row r="119" spans="1:130" s="224" customFormat="1" ht="26.25" customHeight="1" x14ac:dyDescent="0.2">
      <c r="A119" s="1072" t="s">
        <v>416</v>
      </c>
      <c r="B119" s="963"/>
      <c r="C119" s="945" t="s">
        <v>417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122</v>
      </c>
      <c r="AB119" s="916"/>
      <c r="AC119" s="916"/>
      <c r="AD119" s="916"/>
      <c r="AE119" s="917"/>
      <c r="AF119" s="918" t="s">
        <v>122</v>
      </c>
      <c r="AG119" s="916"/>
      <c r="AH119" s="916"/>
      <c r="AI119" s="916"/>
      <c r="AJ119" s="917"/>
      <c r="AK119" s="918" t="s">
        <v>122</v>
      </c>
      <c r="AL119" s="916"/>
      <c r="AM119" s="916"/>
      <c r="AN119" s="916"/>
      <c r="AO119" s="917"/>
      <c r="AP119" s="919" t="s">
        <v>122</v>
      </c>
      <c r="AQ119" s="920"/>
      <c r="AR119" s="920"/>
      <c r="AS119" s="920"/>
      <c r="AT119" s="921"/>
      <c r="AU119" s="926"/>
      <c r="AV119" s="927"/>
      <c r="AW119" s="927"/>
      <c r="AX119" s="927"/>
      <c r="AY119" s="927"/>
      <c r="AZ119" s="245" t="s">
        <v>177</v>
      </c>
      <c r="BA119" s="245"/>
      <c r="BB119" s="245"/>
      <c r="BC119" s="245"/>
      <c r="BD119" s="245"/>
      <c r="BE119" s="245"/>
      <c r="BF119" s="245"/>
      <c r="BG119" s="245"/>
      <c r="BH119" s="245"/>
      <c r="BI119" s="245"/>
      <c r="BJ119" s="245"/>
      <c r="BK119" s="245"/>
      <c r="BL119" s="245"/>
      <c r="BM119" s="245"/>
      <c r="BN119" s="245"/>
      <c r="BO119" s="993" t="s">
        <v>442</v>
      </c>
      <c r="BP119" s="1021"/>
      <c r="BQ119" s="1015">
        <v>13957592</v>
      </c>
      <c r="BR119" s="1016"/>
      <c r="BS119" s="1016"/>
      <c r="BT119" s="1016"/>
      <c r="BU119" s="1016"/>
      <c r="BV119" s="1016">
        <v>13436215</v>
      </c>
      <c r="BW119" s="1016"/>
      <c r="BX119" s="1016"/>
      <c r="BY119" s="1016"/>
      <c r="BZ119" s="1016"/>
      <c r="CA119" s="1016">
        <v>13187972</v>
      </c>
      <c r="CB119" s="1016"/>
      <c r="CC119" s="1016"/>
      <c r="CD119" s="1016"/>
      <c r="CE119" s="1016"/>
      <c r="CF119" s="1017"/>
      <c r="CG119" s="1018"/>
      <c r="CH119" s="1018"/>
      <c r="CI119" s="1018"/>
      <c r="CJ119" s="1019"/>
      <c r="CK119" s="966"/>
      <c r="CL119" s="967"/>
      <c r="CM119" s="989" t="s">
        <v>443</v>
      </c>
      <c r="CN119" s="981"/>
      <c r="CO119" s="981"/>
      <c r="CP119" s="981"/>
      <c r="CQ119" s="981"/>
      <c r="CR119" s="981"/>
      <c r="CS119" s="981"/>
      <c r="CT119" s="981"/>
      <c r="CU119" s="981"/>
      <c r="CV119" s="981"/>
      <c r="CW119" s="981"/>
      <c r="CX119" s="981"/>
      <c r="CY119" s="981"/>
      <c r="CZ119" s="981"/>
      <c r="DA119" s="981"/>
      <c r="DB119" s="981"/>
      <c r="DC119" s="981"/>
      <c r="DD119" s="981"/>
      <c r="DE119" s="981"/>
      <c r="DF119" s="982"/>
      <c r="DG119" s="1020" t="s">
        <v>122</v>
      </c>
      <c r="DH119" s="1002"/>
      <c r="DI119" s="1002"/>
      <c r="DJ119" s="1002"/>
      <c r="DK119" s="1003"/>
      <c r="DL119" s="1001" t="s">
        <v>122</v>
      </c>
      <c r="DM119" s="1002"/>
      <c r="DN119" s="1002"/>
      <c r="DO119" s="1002"/>
      <c r="DP119" s="1003"/>
      <c r="DQ119" s="1001" t="s">
        <v>122</v>
      </c>
      <c r="DR119" s="1002"/>
      <c r="DS119" s="1002"/>
      <c r="DT119" s="1002"/>
      <c r="DU119" s="1003"/>
      <c r="DV119" s="1004" t="s">
        <v>122</v>
      </c>
      <c r="DW119" s="1005"/>
      <c r="DX119" s="1005"/>
      <c r="DY119" s="1005"/>
      <c r="DZ119" s="1006"/>
    </row>
    <row r="120" spans="1:130" s="224" customFormat="1" ht="26.25" customHeight="1" x14ac:dyDescent="0.2">
      <c r="A120" s="1073"/>
      <c r="B120" s="965"/>
      <c r="C120" s="938" t="s">
        <v>420</v>
      </c>
      <c r="D120" s="939"/>
      <c r="E120" s="939"/>
      <c r="F120" s="939"/>
      <c r="G120" s="939"/>
      <c r="H120" s="939"/>
      <c r="I120" s="939"/>
      <c r="J120" s="939"/>
      <c r="K120" s="939"/>
      <c r="L120" s="939"/>
      <c r="M120" s="939"/>
      <c r="N120" s="939"/>
      <c r="O120" s="939"/>
      <c r="P120" s="939"/>
      <c r="Q120" s="939"/>
      <c r="R120" s="939"/>
      <c r="S120" s="939"/>
      <c r="T120" s="939"/>
      <c r="U120" s="939"/>
      <c r="V120" s="939"/>
      <c r="W120" s="939"/>
      <c r="X120" s="939"/>
      <c r="Y120" s="939"/>
      <c r="Z120" s="940"/>
      <c r="AA120" s="974" t="s">
        <v>122</v>
      </c>
      <c r="AB120" s="975"/>
      <c r="AC120" s="975"/>
      <c r="AD120" s="975"/>
      <c r="AE120" s="976"/>
      <c r="AF120" s="977" t="s">
        <v>122</v>
      </c>
      <c r="AG120" s="975"/>
      <c r="AH120" s="975"/>
      <c r="AI120" s="975"/>
      <c r="AJ120" s="976"/>
      <c r="AK120" s="977" t="s">
        <v>122</v>
      </c>
      <c r="AL120" s="975"/>
      <c r="AM120" s="975"/>
      <c r="AN120" s="975"/>
      <c r="AO120" s="976"/>
      <c r="AP120" s="978" t="s">
        <v>122</v>
      </c>
      <c r="AQ120" s="979"/>
      <c r="AR120" s="979"/>
      <c r="AS120" s="979"/>
      <c r="AT120" s="980"/>
      <c r="AU120" s="1007" t="s">
        <v>444</v>
      </c>
      <c r="AV120" s="1008"/>
      <c r="AW120" s="1008"/>
      <c r="AX120" s="1008"/>
      <c r="AY120" s="1009"/>
      <c r="AZ120" s="945" t="s">
        <v>445</v>
      </c>
      <c r="BA120" s="913"/>
      <c r="BB120" s="913"/>
      <c r="BC120" s="913"/>
      <c r="BD120" s="913"/>
      <c r="BE120" s="913"/>
      <c r="BF120" s="913"/>
      <c r="BG120" s="913"/>
      <c r="BH120" s="913"/>
      <c r="BI120" s="913"/>
      <c r="BJ120" s="913"/>
      <c r="BK120" s="913"/>
      <c r="BL120" s="913"/>
      <c r="BM120" s="913"/>
      <c r="BN120" s="913"/>
      <c r="BO120" s="913"/>
      <c r="BP120" s="914"/>
      <c r="BQ120" s="946">
        <v>2080451</v>
      </c>
      <c r="BR120" s="947"/>
      <c r="BS120" s="947"/>
      <c r="BT120" s="947"/>
      <c r="BU120" s="947"/>
      <c r="BV120" s="947">
        <v>2194301</v>
      </c>
      <c r="BW120" s="947"/>
      <c r="BX120" s="947"/>
      <c r="BY120" s="947"/>
      <c r="BZ120" s="947"/>
      <c r="CA120" s="947">
        <v>2323397</v>
      </c>
      <c r="CB120" s="947"/>
      <c r="CC120" s="947"/>
      <c r="CD120" s="947"/>
      <c r="CE120" s="947"/>
      <c r="CF120" s="960">
        <v>48.5</v>
      </c>
      <c r="CG120" s="961"/>
      <c r="CH120" s="961"/>
      <c r="CI120" s="961"/>
      <c r="CJ120" s="961"/>
      <c r="CK120" s="1022" t="s">
        <v>446</v>
      </c>
      <c r="CL120" s="1023"/>
      <c r="CM120" s="1023"/>
      <c r="CN120" s="1023"/>
      <c r="CO120" s="1024"/>
      <c r="CP120" s="1030" t="s">
        <v>395</v>
      </c>
      <c r="CQ120" s="1031"/>
      <c r="CR120" s="1031"/>
      <c r="CS120" s="1031"/>
      <c r="CT120" s="1031"/>
      <c r="CU120" s="1031"/>
      <c r="CV120" s="1031"/>
      <c r="CW120" s="1031"/>
      <c r="CX120" s="1031"/>
      <c r="CY120" s="1031"/>
      <c r="CZ120" s="1031"/>
      <c r="DA120" s="1031"/>
      <c r="DB120" s="1031"/>
      <c r="DC120" s="1031"/>
      <c r="DD120" s="1031"/>
      <c r="DE120" s="1031"/>
      <c r="DF120" s="1032"/>
      <c r="DG120" s="946">
        <v>3042433</v>
      </c>
      <c r="DH120" s="947"/>
      <c r="DI120" s="947"/>
      <c r="DJ120" s="947"/>
      <c r="DK120" s="947"/>
      <c r="DL120" s="947">
        <v>3009232</v>
      </c>
      <c r="DM120" s="947"/>
      <c r="DN120" s="947"/>
      <c r="DO120" s="947"/>
      <c r="DP120" s="947"/>
      <c r="DQ120" s="947">
        <v>2794173</v>
      </c>
      <c r="DR120" s="947"/>
      <c r="DS120" s="947"/>
      <c r="DT120" s="947"/>
      <c r="DU120" s="947"/>
      <c r="DV120" s="948">
        <v>58.4</v>
      </c>
      <c r="DW120" s="948"/>
      <c r="DX120" s="948"/>
      <c r="DY120" s="948"/>
      <c r="DZ120" s="949"/>
    </row>
    <row r="121" spans="1:130" s="224" customFormat="1" ht="26.25" customHeight="1" x14ac:dyDescent="0.2">
      <c r="A121" s="1073"/>
      <c r="B121" s="965"/>
      <c r="C121" s="990" t="s">
        <v>447</v>
      </c>
      <c r="D121" s="991"/>
      <c r="E121" s="991"/>
      <c r="F121" s="991"/>
      <c r="G121" s="991"/>
      <c r="H121" s="991"/>
      <c r="I121" s="991"/>
      <c r="J121" s="991"/>
      <c r="K121" s="991"/>
      <c r="L121" s="991"/>
      <c r="M121" s="991"/>
      <c r="N121" s="991"/>
      <c r="O121" s="991"/>
      <c r="P121" s="991"/>
      <c r="Q121" s="991"/>
      <c r="R121" s="991"/>
      <c r="S121" s="991"/>
      <c r="T121" s="991"/>
      <c r="U121" s="991"/>
      <c r="V121" s="991"/>
      <c r="W121" s="991"/>
      <c r="X121" s="991"/>
      <c r="Y121" s="991"/>
      <c r="Z121" s="992"/>
      <c r="AA121" s="974" t="s">
        <v>122</v>
      </c>
      <c r="AB121" s="975"/>
      <c r="AC121" s="975"/>
      <c r="AD121" s="975"/>
      <c r="AE121" s="976"/>
      <c r="AF121" s="977" t="s">
        <v>122</v>
      </c>
      <c r="AG121" s="975"/>
      <c r="AH121" s="975"/>
      <c r="AI121" s="975"/>
      <c r="AJ121" s="976"/>
      <c r="AK121" s="977" t="s">
        <v>122</v>
      </c>
      <c r="AL121" s="975"/>
      <c r="AM121" s="975"/>
      <c r="AN121" s="975"/>
      <c r="AO121" s="976"/>
      <c r="AP121" s="978" t="s">
        <v>122</v>
      </c>
      <c r="AQ121" s="979"/>
      <c r="AR121" s="979"/>
      <c r="AS121" s="979"/>
      <c r="AT121" s="980"/>
      <c r="AU121" s="1010"/>
      <c r="AV121" s="1011"/>
      <c r="AW121" s="1011"/>
      <c r="AX121" s="1011"/>
      <c r="AY121" s="1012"/>
      <c r="AZ121" s="938" t="s">
        <v>448</v>
      </c>
      <c r="BA121" s="939"/>
      <c r="BB121" s="939"/>
      <c r="BC121" s="939"/>
      <c r="BD121" s="939"/>
      <c r="BE121" s="939"/>
      <c r="BF121" s="939"/>
      <c r="BG121" s="939"/>
      <c r="BH121" s="939"/>
      <c r="BI121" s="939"/>
      <c r="BJ121" s="939"/>
      <c r="BK121" s="939"/>
      <c r="BL121" s="939"/>
      <c r="BM121" s="939"/>
      <c r="BN121" s="939"/>
      <c r="BO121" s="939"/>
      <c r="BP121" s="940"/>
      <c r="BQ121" s="941">
        <v>1376967</v>
      </c>
      <c r="BR121" s="942"/>
      <c r="BS121" s="942"/>
      <c r="BT121" s="942"/>
      <c r="BU121" s="942"/>
      <c r="BV121" s="942">
        <v>1135214</v>
      </c>
      <c r="BW121" s="942"/>
      <c r="BX121" s="942"/>
      <c r="BY121" s="942"/>
      <c r="BZ121" s="942"/>
      <c r="CA121" s="942">
        <v>1001546</v>
      </c>
      <c r="CB121" s="942"/>
      <c r="CC121" s="942"/>
      <c r="CD121" s="942"/>
      <c r="CE121" s="942"/>
      <c r="CF121" s="936">
        <v>20.9</v>
      </c>
      <c r="CG121" s="937"/>
      <c r="CH121" s="937"/>
      <c r="CI121" s="937"/>
      <c r="CJ121" s="937"/>
      <c r="CK121" s="1025"/>
      <c r="CL121" s="1026"/>
      <c r="CM121" s="1026"/>
      <c r="CN121" s="1026"/>
      <c r="CO121" s="1027"/>
      <c r="CP121" s="1035" t="s">
        <v>393</v>
      </c>
      <c r="CQ121" s="1036"/>
      <c r="CR121" s="1036"/>
      <c r="CS121" s="1036"/>
      <c r="CT121" s="1036"/>
      <c r="CU121" s="1036"/>
      <c r="CV121" s="1036"/>
      <c r="CW121" s="1036"/>
      <c r="CX121" s="1036"/>
      <c r="CY121" s="1036"/>
      <c r="CZ121" s="1036"/>
      <c r="DA121" s="1036"/>
      <c r="DB121" s="1036"/>
      <c r="DC121" s="1036"/>
      <c r="DD121" s="1036"/>
      <c r="DE121" s="1036"/>
      <c r="DF121" s="1037"/>
      <c r="DG121" s="941" t="s">
        <v>122</v>
      </c>
      <c r="DH121" s="942"/>
      <c r="DI121" s="942"/>
      <c r="DJ121" s="942"/>
      <c r="DK121" s="942"/>
      <c r="DL121" s="942" t="s">
        <v>122</v>
      </c>
      <c r="DM121" s="942"/>
      <c r="DN121" s="942"/>
      <c r="DO121" s="942"/>
      <c r="DP121" s="942"/>
      <c r="DQ121" s="942" t="s">
        <v>122</v>
      </c>
      <c r="DR121" s="942"/>
      <c r="DS121" s="942"/>
      <c r="DT121" s="942"/>
      <c r="DU121" s="942"/>
      <c r="DV121" s="943" t="s">
        <v>122</v>
      </c>
      <c r="DW121" s="943"/>
      <c r="DX121" s="943"/>
      <c r="DY121" s="943"/>
      <c r="DZ121" s="944"/>
    </row>
    <row r="122" spans="1:130" s="224" customFormat="1" ht="26.25" customHeight="1" x14ac:dyDescent="0.2">
      <c r="A122" s="1073"/>
      <c r="B122" s="965"/>
      <c r="C122" s="938" t="s">
        <v>430</v>
      </c>
      <c r="D122" s="939"/>
      <c r="E122" s="939"/>
      <c r="F122" s="939"/>
      <c r="G122" s="939"/>
      <c r="H122" s="939"/>
      <c r="I122" s="939"/>
      <c r="J122" s="939"/>
      <c r="K122" s="939"/>
      <c r="L122" s="939"/>
      <c r="M122" s="939"/>
      <c r="N122" s="939"/>
      <c r="O122" s="939"/>
      <c r="P122" s="939"/>
      <c r="Q122" s="939"/>
      <c r="R122" s="939"/>
      <c r="S122" s="939"/>
      <c r="T122" s="939"/>
      <c r="U122" s="939"/>
      <c r="V122" s="939"/>
      <c r="W122" s="939"/>
      <c r="X122" s="939"/>
      <c r="Y122" s="939"/>
      <c r="Z122" s="940"/>
      <c r="AA122" s="974" t="s">
        <v>122</v>
      </c>
      <c r="AB122" s="975"/>
      <c r="AC122" s="975"/>
      <c r="AD122" s="975"/>
      <c r="AE122" s="976"/>
      <c r="AF122" s="977" t="s">
        <v>122</v>
      </c>
      <c r="AG122" s="975"/>
      <c r="AH122" s="975"/>
      <c r="AI122" s="975"/>
      <c r="AJ122" s="976"/>
      <c r="AK122" s="977" t="s">
        <v>122</v>
      </c>
      <c r="AL122" s="975"/>
      <c r="AM122" s="975"/>
      <c r="AN122" s="975"/>
      <c r="AO122" s="976"/>
      <c r="AP122" s="978" t="s">
        <v>122</v>
      </c>
      <c r="AQ122" s="979"/>
      <c r="AR122" s="979"/>
      <c r="AS122" s="979"/>
      <c r="AT122" s="980"/>
      <c r="AU122" s="1010"/>
      <c r="AV122" s="1011"/>
      <c r="AW122" s="1011"/>
      <c r="AX122" s="1011"/>
      <c r="AY122" s="1012"/>
      <c r="AZ122" s="989" t="s">
        <v>449</v>
      </c>
      <c r="BA122" s="981"/>
      <c r="BB122" s="981"/>
      <c r="BC122" s="981"/>
      <c r="BD122" s="981"/>
      <c r="BE122" s="981"/>
      <c r="BF122" s="981"/>
      <c r="BG122" s="981"/>
      <c r="BH122" s="981"/>
      <c r="BI122" s="981"/>
      <c r="BJ122" s="981"/>
      <c r="BK122" s="981"/>
      <c r="BL122" s="981"/>
      <c r="BM122" s="981"/>
      <c r="BN122" s="981"/>
      <c r="BO122" s="981"/>
      <c r="BP122" s="982"/>
      <c r="BQ122" s="1015">
        <v>7979952</v>
      </c>
      <c r="BR122" s="1016"/>
      <c r="BS122" s="1016"/>
      <c r="BT122" s="1016"/>
      <c r="BU122" s="1016"/>
      <c r="BV122" s="1016">
        <v>7724868</v>
      </c>
      <c r="BW122" s="1016"/>
      <c r="BX122" s="1016"/>
      <c r="BY122" s="1016"/>
      <c r="BZ122" s="1016"/>
      <c r="CA122" s="1016">
        <v>7692915</v>
      </c>
      <c r="CB122" s="1016"/>
      <c r="CC122" s="1016"/>
      <c r="CD122" s="1016"/>
      <c r="CE122" s="1016"/>
      <c r="CF122" s="1033">
        <v>160.69999999999999</v>
      </c>
      <c r="CG122" s="1034"/>
      <c r="CH122" s="1034"/>
      <c r="CI122" s="1034"/>
      <c r="CJ122" s="1034"/>
      <c r="CK122" s="1025"/>
      <c r="CL122" s="1026"/>
      <c r="CM122" s="1026"/>
      <c r="CN122" s="1026"/>
      <c r="CO122" s="1027"/>
      <c r="CP122" s="1035"/>
      <c r="CQ122" s="1036"/>
      <c r="CR122" s="1036"/>
      <c r="CS122" s="1036"/>
      <c r="CT122" s="1036"/>
      <c r="CU122" s="1036"/>
      <c r="CV122" s="1036"/>
      <c r="CW122" s="1036"/>
      <c r="CX122" s="1036"/>
      <c r="CY122" s="1036"/>
      <c r="CZ122" s="1036"/>
      <c r="DA122" s="1036"/>
      <c r="DB122" s="1036"/>
      <c r="DC122" s="1036"/>
      <c r="DD122" s="1036"/>
      <c r="DE122" s="1036"/>
      <c r="DF122" s="1037"/>
      <c r="DG122" s="941"/>
      <c r="DH122" s="942"/>
      <c r="DI122" s="942"/>
      <c r="DJ122" s="942"/>
      <c r="DK122" s="942"/>
      <c r="DL122" s="942"/>
      <c r="DM122" s="942"/>
      <c r="DN122" s="942"/>
      <c r="DO122" s="942"/>
      <c r="DP122" s="942"/>
      <c r="DQ122" s="942"/>
      <c r="DR122" s="942"/>
      <c r="DS122" s="942"/>
      <c r="DT122" s="942"/>
      <c r="DU122" s="942"/>
      <c r="DV122" s="943"/>
      <c r="DW122" s="943"/>
      <c r="DX122" s="943"/>
      <c r="DY122" s="943"/>
      <c r="DZ122" s="944"/>
    </row>
    <row r="123" spans="1:130" s="224" customFormat="1" ht="26.25" customHeight="1" x14ac:dyDescent="0.2">
      <c r="A123" s="1073"/>
      <c r="B123" s="965"/>
      <c r="C123" s="938" t="s">
        <v>436</v>
      </c>
      <c r="D123" s="939"/>
      <c r="E123" s="939"/>
      <c r="F123" s="939"/>
      <c r="G123" s="939"/>
      <c r="H123" s="939"/>
      <c r="I123" s="939"/>
      <c r="J123" s="939"/>
      <c r="K123" s="939"/>
      <c r="L123" s="939"/>
      <c r="M123" s="939"/>
      <c r="N123" s="939"/>
      <c r="O123" s="939"/>
      <c r="P123" s="939"/>
      <c r="Q123" s="939"/>
      <c r="R123" s="939"/>
      <c r="S123" s="939"/>
      <c r="T123" s="939"/>
      <c r="U123" s="939"/>
      <c r="V123" s="939"/>
      <c r="W123" s="939"/>
      <c r="X123" s="939"/>
      <c r="Y123" s="939"/>
      <c r="Z123" s="940"/>
      <c r="AA123" s="974" t="s">
        <v>122</v>
      </c>
      <c r="AB123" s="975"/>
      <c r="AC123" s="975"/>
      <c r="AD123" s="975"/>
      <c r="AE123" s="976"/>
      <c r="AF123" s="977" t="s">
        <v>122</v>
      </c>
      <c r="AG123" s="975"/>
      <c r="AH123" s="975"/>
      <c r="AI123" s="975"/>
      <c r="AJ123" s="976"/>
      <c r="AK123" s="977" t="s">
        <v>122</v>
      </c>
      <c r="AL123" s="975"/>
      <c r="AM123" s="975"/>
      <c r="AN123" s="975"/>
      <c r="AO123" s="976"/>
      <c r="AP123" s="978" t="s">
        <v>122</v>
      </c>
      <c r="AQ123" s="979"/>
      <c r="AR123" s="979"/>
      <c r="AS123" s="979"/>
      <c r="AT123" s="980"/>
      <c r="AU123" s="1013"/>
      <c r="AV123" s="1014"/>
      <c r="AW123" s="1014"/>
      <c r="AX123" s="1014"/>
      <c r="AY123" s="1014"/>
      <c r="AZ123" s="245" t="s">
        <v>177</v>
      </c>
      <c r="BA123" s="245"/>
      <c r="BB123" s="245"/>
      <c r="BC123" s="245"/>
      <c r="BD123" s="245"/>
      <c r="BE123" s="245"/>
      <c r="BF123" s="245"/>
      <c r="BG123" s="245"/>
      <c r="BH123" s="245"/>
      <c r="BI123" s="245"/>
      <c r="BJ123" s="245"/>
      <c r="BK123" s="245"/>
      <c r="BL123" s="245"/>
      <c r="BM123" s="245"/>
      <c r="BN123" s="245"/>
      <c r="BO123" s="993" t="s">
        <v>450</v>
      </c>
      <c r="BP123" s="1021"/>
      <c r="BQ123" s="1079">
        <v>11437370</v>
      </c>
      <c r="BR123" s="1080"/>
      <c r="BS123" s="1080"/>
      <c r="BT123" s="1080"/>
      <c r="BU123" s="1080"/>
      <c r="BV123" s="1080">
        <v>11054383</v>
      </c>
      <c r="BW123" s="1080"/>
      <c r="BX123" s="1080"/>
      <c r="BY123" s="1080"/>
      <c r="BZ123" s="1080"/>
      <c r="CA123" s="1080">
        <v>11017858</v>
      </c>
      <c r="CB123" s="1080"/>
      <c r="CC123" s="1080"/>
      <c r="CD123" s="1080"/>
      <c r="CE123" s="1080"/>
      <c r="CF123" s="1017"/>
      <c r="CG123" s="1018"/>
      <c r="CH123" s="1018"/>
      <c r="CI123" s="1018"/>
      <c r="CJ123" s="1019"/>
      <c r="CK123" s="1025"/>
      <c r="CL123" s="1026"/>
      <c r="CM123" s="1026"/>
      <c r="CN123" s="1026"/>
      <c r="CO123" s="1027"/>
      <c r="CP123" s="1035"/>
      <c r="CQ123" s="1036"/>
      <c r="CR123" s="1036"/>
      <c r="CS123" s="1036"/>
      <c r="CT123" s="1036"/>
      <c r="CU123" s="1036"/>
      <c r="CV123" s="1036"/>
      <c r="CW123" s="1036"/>
      <c r="CX123" s="1036"/>
      <c r="CY123" s="1036"/>
      <c r="CZ123" s="1036"/>
      <c r="DA123" s="1036"/>
      <c r="DB123" s="1036"/>
      <c r="DC123" s="1036"/>
      <c r="DD123" s="1036"/>
      <c r="DE123" s="1036"/>
      <c r="DF123" s="1037"/>
      <c r="DG123" s="974"/>
      <c r="DH123" s="975"/>
      <c r="DI123" s="975"/>
      <c r="DJ123" s="975"/>
      <c r="DK123" s="976"/>
      <c r="DL123" s="977"/>
      <c r="DM123" s="975"/>
      <c r="DN123" s="975"/>
      <c r="DO123" s="975"/>
      <c r="DP123" s="976"/>
      <c r="DQ123" s="977"/>
      <c r="DR123" s="975"/>
      <c r="DS123" s="975"/>
      <c r="DT123" s="975"/>
      <c r="DU123" s="976"/>
      <c r="DV123" s="978"/>
      <c r="DW123" s="979"/>
      <c r="DX123" s="979"/>
      <c r="DY123" s="979"/>
      <c r="DZ123" s="980"/>
    </row>
    <row r="124" spans="1:130" s="224" customFormat="1" ht="26.25" customHeight="1" thickBot="1" x14ac:dyDescent="0.25">
      <c r="A124" s="1073"/>
      <c r="B124" s="965"/>
      <c r="C124" s="938" t="s">
        <v>439</v>
      </c>
      <c r="D124" s="939"/>
      <c r="E124" s="939"/>
      <c r="F124" s="939"/>
      <c r="G124" s="939"/>
      <c r="H124" s="939"/>
      <c r="I124" s="939"/>
      <c r="J124" s="939"/>
      <c r="K124" s="939"/>
      <c r="L124" s="939"/>
      <c r="M124" s="939"/>
      <c r="N124" s="939"/>
      <c r="O124" s="939"/>
      <c r="P124" s="939"/>
      <c r="Q124" s="939"/>
      <c r="R124" s="939"/>
      <c r="S124" s="939"/>
      <c r="T124" s="939"/>
      <c r="U124" s="939"/>
      <c r="V124" s="939"/>
      <c r="W124" s="939"/>
      <c r="X124" s="939"/>
      <c r="Y124" s="939"/>
      <c r="Z124" s="940"/>
      <c r="AA124" s="974" t="s">
        <v>122</v>
      </c>
      <c r="AB124" s="975"/>
      <c r="AC124" s="975"/>
      <c r="AD124" s="975"/>
      <c r="AE124" s="976"/>
      <c r="AF124" s="977" t="s">
        <v>122</v>
      </c>
      <c r="AG124" s="975"/>
      <c r="AH124" s="975"/>
      <c r="AI124" s="975"/>
      <c r="AJ124" s="976"/>
      <c r="AK124" s="977" t="s">
        <v>122</v>
      </c>
      <c r="AL124" s="975"/>
      <c r="AM124" s="975"/>
      <c r="AN124" s="975"/>
      <c r="AO124" s="976"/>
      <c r="AP124" s="978" t="s">
        <v>122</v>
      </c>
      <c r="AQ124" s="979"/>
      <c r="AR124" s="979"/>
      <c r="AS124" s="979"/>
      <c r="AT124" s="980"/>
      <c r="AU124" s="1075" t="s">
        <v>451</v>
      </c>
      <c r="AV124" s="1076"/>
      <c r="AW124" s="1076"/>
      <c r="AX124" s="1076"/>
      <c r="AY124" s="1076"/>
      <c r="AZ124" s="1076"/>
      <c r="BA124" s="1076"/>
      <c r="BB124" s="1076"/>
      <c r="BC124" s="1076"/>
      <c r="BD124" s="1076"/>
      <c r="BE124" s="1076"/>
      <c r="BF124" s="1076"/>
      <c r="BG124" s="1076"/>
      <c r="BH124" s="1076"/>
      <c r="BI124" s="1076"/>
      <c r="BJ124" s="1076"/>
      <c r="BK124" s="1076"/>
      <c r="BL124" s="1076"/>
      <c r="BM124" s="1076"/>
      <c r="BN124" s="1076"/>
      <c r="BO124" s="1076"/>
      <c r="BP124" s="1077"/>
      <c r="BQ124" s="1078">
        <v>52.1</v>
      </c>
      <c r="BR124" s="1043"/>
      <c r="BS124" s="1043"/>
      <c r="BT124" s="1043"/>
      <c r="BU124" s="1043"/>
      <c r="BV124" s="1043">
        <v>50.6</v>
      </c>
      <c r="BW124" s="1043"/>
      <c r="BX124" s="1043"/>
      <c r="BY124" s="1043"/>
      <c r="BZ124" s="1043"/>
      <c r="CA124" s="1043">
        <v>45.3</v>
      </c>
      <c r="CB124" s="1043"/>
      <c r="CC124" s="1043"/>
      <c r="CD124" s="1043"/>
      <c r="CE124" s="1043"/>
      <c r="CF124" s="1044"/>
      <c r="CG124" s="1045"/>
      <c r="CH124" s="1045"/>
      <c r="CI124" s="1045"/>
      <c r="CJ124" s="1046"/>
      <c r="CK124" s="1028"/>
      <c r="CL124" s="1028"/>
      <c r="CM124" s="1028"/>
      <c r="CN124" s="1028"/>
      <c r="CO124" s="1029"/>
      <c r="CP124" s="1035" t="s">
        <v>452</v>
      </c>
      <c r="CQ124" s="1036"/>
      <c r="CR124" s="1036"/>
      <c r="CS124" s="1036"/>
      <c r="CT124" s="1036"/>
      <c r="CU124" s="1036"/>
      <c r="CV124" s="1036"/>
      <c r="CW124" s="1036"/>
      <c r="CX124" s="1036"/>
      <c r="CY124" s="1036"/>
      <c r="CZ124" s="1036"/>
      <c r="DA124" s="1036"/>
      <c r="DB124" s="1036"/>
      <c r="DC124" s="1036"/>
      <c r="DD124" s="1036"/>
      <c r="DE124" s="1036"/>
      <c r="DF124" s="1037"/>
      <c r="DG124" s="1020" t="s">
        <v>122</v>
      </c>
      <c r="DH124" s="1002"/>
      <c r="DI124" s="1002"/>
      <c r="DJ124" s="1002"/>
      <c r="DK124" s="1003"/>
      <c r="DL124" s="1001" t="s">
        <v>122</v>
      </c>
      <c r="DM124" s="1002"/>
      <c r="DN124" s="1002"/>
      <c r="DO124" s="1002"/>
      <c r="DP124" s="1003"/>
      <c r="DQ124" s="1001" t="s">
        <v>122</v>
      </c>
      <c r="DR124" s="1002"/>
      <c r="DS124" s="1002"/>
      <c r="DT124" s="1002"/>
      <c r="DU124" s="1003"/>
      <c r="DV124" s="1004" t="s">
        <v>122</v>
      </c>
      <c r="DW124" s="1005"/>
      <c r="DX124" s="1005"/>
      <c r="DY124" s="1005"/>
      <c r="DZ124" s="1006"/>
    </row>
    <row r="125" spans="1:130" s="224" customFormat="1" ht="26.25" customHeight="1" x14ac:dyDescent="0.2">
      <c r="A125" s="1073"/>
      <c r="B125" s="965"/>
      <c r="C125" s="938" t="s">
        <v>441</v>
      </c>
      <c r="D125" s="939"/>
      <c r="E125" s="939"/>
      <c r="F125" s="939"/>
      <c r="G125" s="939"/>
      <c r="H125" s="939"/>
      <c r="I125" s="939"/>
      <c r="J125" s="939"/>
      <c r="K125" s="939"/>
      <c r="L125" s="939"/>
      <c r="M125" s="939"/>
      <c r="N125" s="939"/>
      <c r="O125" s="939"/>
      <c r="P125" s="939"/>
      <c r="Q125" s="939"/>
      <c r="R125" s="939"/>
      <c r="S125" s="939"/>
      <c r="T125" s="939"/>
      <c r="U125" s="939"/>
      <c r="V125" s="939"/>
      <c r="W125" s="939"/>
      <c r="X125" s="939"/>
      <c r="Y125" s="939"/>
      <c r="Z125" s="940"/>
      <c r="AA125" s="974" t="s">
        <v>122</v>
      </c>
      <c r="AB125" s="975"/>
      <c r="AC125" s="975"/>
      <c r="AD125" s="975"/>
      <c r="AE125" s="976"/>
      <c r="AF125" s="977" t="s">
        <v>122</v>
      </c>
      <c r="AG125" s="975"/>
      <c r="AH125" s="975"/>
      <c r="AI125" s="975"/>
      <c r="AJ125" s="976"/>
      <c r="AK125" s="977" t="s">
        <v>122</v>
      </c>
      <c r="AL125" s="975"/>
      <c r="AM125" s="975"/>
      <c r="AN125" s="975"/>
      <c r="AO125" s="976"/>
      <c r="AP125" s="978" t="s">
        <v>122</v>
      </c>
      <c r="AQ125" s="979"/>
      <c r="AR125" s="979"/>
      <c r="AS125" s="979"/>
      <c r="AT125" s="98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8" t="s">
        <v>453</v>
      </c>
      <c r="CL125" s="1023"/>
      <c r="CM125" s="1023"/>
      <c r="CN125" s="1023"/>
      <c r="CO125" s="1024"/>
      <c r="CP125" s="945" t="s">
        <v>454</v>
      </c>
      <c r="CQ125" s="913"/>
      <c r="CR125" s="913"/>
      <c r="CS125" s="913"/>
      <c r="CT125" s="913"/>
      <c r="CU125" s="913"/>
      <c r="CV125" s="913"/>
      <c r="CW125" s="913"/>
      <c r="CX125" s="913"/>
      <c r="CY125" s="913"/>
      <c r="CZ125" s="913"/>
      <c r="DA125" s="913"/>
      <c r="DB125" s="913"/>
      <c r="DC125" s="913"/>
      <c r="DD125" s="913"/>
      <c r="DE125" s="913"/>
      <c r="DF125" s="914"/>
      <c r="DG125" s="946" t="s">
        <v>122</v>
      </c>
      <c r="DH125" s="947"/>
      <c r="DI125" s="947"/>
      <c r="DJ125" s="947"/>
      <c r="DK125" s="947"/>
      <c r="DL125" s="947" t="s">
        <v>122</v>
      </c>
      <c r="DM125" s="947"/>
      <c r="DN125" s="947"/>
      <c r="DO125" s="947"/>
      <c r="DP125" s="947"/>
      <c r="DQ125" s="947" t="s">
        <v>122</v>
      </c>
      <c r="DR125" s="947"/>
      <c r="DS125" s="947"/>
      <c r="DT125" s="947"/>
      <c r="DU125" s="947"/>
      <c r="DV125" s="948" t="s">
        <v>122</v>
      </c>
      <c r="DW125" s="948"/>
      <c r="DX125" s="948"/>
      <c r="DY125" s="948"/>
      <c r="DZ125" s="949"/>
    </row>
    <row r="126" spans="1:130" s="224" customFormat="1" ht="26.25" customHeight="1" thickBot="1" x14ac:dyDescent="0.25">
      <c r="A126" s="1073"/>
      <c r="B126" s="965"/>
      <c r="C126" s="938" t="s">
        <v>443</v>
      </c>
      <c r="D126" s="939"/>
      <c r="E126" s="939"/>
      <c r="F126" s="939"/>
      <c r="G126" s="939"/>
      <c r="H126" s="939"/>
      <c r="I126" s="939"/>
      <c r="J126" s="939"/>
      <c r="K126" s="939"/>
      <c r="L126" s="939"/>
      <c r="M126" s="939"/>
      <c r="N126" s="939"/>
      <c r="O126" s="939"/>
      <c r="P126" s="939"/>
      <c r="Q126" s="939"/>
      <c r="R126" s="939"/>
      <c r="S126" s="939"/>
      <c r="T126" s="939"/>
      <c r="U126" s="939"/>
      <c r="V126" s="939"/>
      <c r="W126" s="939"/>
      <c r="X126" s="939"/>
      <c r="Y126" s="939"/>
      <c r="Z126" s="940"/>
      <c r="AA126" s="974" t="s">
        <v>122</v>
      </c>
      <c r="AB126" s="975"/>
      <c r="AC126" s="975"/>
      <c r="AD126" s="975"/>
      <c r="AE126" s="976"/>
      <c r="AF126" s="977" t="s">
        <v>122</v>
      </c>
      <c r="AG126" s="975"/>
      <c r="AH126" s="975"/>
      <c r="AI126" s="975"/>
      <c r="AJ126" s="976"/>
      <c r="AK126" s="977" t="s">
        <v>122</v>
      </c>
      <c r="AL126" s="975"/>
      <c r="AM126" s="975"/>
      <c r="AN126" s="975"/>
      <c r="AO126" s="976"/>
      <c r="AP126" s="978" t="s">
        <v>122</v>
      </c>
      <c r="AQ126" s="979"/>
      <c r="AR126" s="979"/>
      <c r="AS126" s="979"/>
      <c r="AT126" s="98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9"/>
      <c r="CL126" s="1026"/>
      <c r="CM126" s="1026"/>
      <c r="CN126" s="1026"/>
      <c r="CO126" s="1027"/>
      <c r="CP126" s="938" t="s">
        <v>455</v>
      </c>
      <c r="CQ126" s="939"/>
      <c r="CR126" s="939"/>
      <c r="CS126" s="939"/>
      <c r="CT126" s="939"/>
      <c r="CU126" s="939"/>
      <c r="CV126" s="939"/>
      <c r="CW126" s="939"/>
      <c r="CX126" s="939"/>
      <c r="CY126" s="939"/>
      <c r="CZ126" s="939"/>
      <c r="DA126" s="939"/>
      <c r="DB126" s="939"/>
      <c r="DC126" s="939"/>
      <c r="DD126" s="939"/>
      <c r="DE126" s="939"/>
      <c r="DF126" s="940"/>
      <c r="DG126" s="941" t="s">
        <v>122</v>
      </c>
      <c r="DH126" s="942"/>
      <c r="DI126" s="942"/>
      <c r="DJ126" s="942"/>
      <c r="DK126" s="942"/>
      <c r="DL126" s="942" t="s">
        <v>122</v>
      </c>
      <c r="DM126" s="942"/>
      <c r="DN126" s="942"/>
      <c r="DO126" s="942"/>
      <c r="DP126" s="942"/>
      <c r="DQ126" s="942" t="s">
        <v>122</v>
      </c>
      <c r="DR126" s="942"/>
      <c r="DS126" s="942"/>
      <c r="DT126" s="942"/>
      <c r="DU126" s="942"/>
      <c r="DV126" s="943" t="s">
        <v>122</v>
      </c>
      <c r="DW126" s="943"/>
      <c r="DX126" s="943"/>
      <c r="DY126" s="943"/>
      <c r="DZ126" s="944"/>
    </row>
    <row r="127" spans="1:130" s="224" customFormat="1" ht="26.25" customHeight="1" x14ac:dyDescent="0.2">
      <c r="A127" s="1074"/>
      <c r="B127" s="967"/>
      <c r="C127" s="989" t="s">
        <v>456</v>
      </c>
      <c r="D127" s="981"/>
      <c r="E127" s="981"/>
      <c r="F127" s="981"/>
      <c r="G127" s="981"/>
      <c r="H127" s="981"/>
      <c r="I127" s="981"/>
      <c r="J127" s="981"/>
      <c r="K127" s="981"/>
      <c r="L127" s="981"/>
      <c r="M127" s="981"/>
      <c r="N127" s="981"/>
      <c r="O127" s="981"/>
      <c r="P127" s="981"/>
      <c r="Q127" s="981"/>
      <c r="R127" s="981"/>
      <c r="S127" s="981"/>
      <c r="T127" s="981"/>
      <c r="U127" s="981"/>
      <c r="V127" s="981"/>
      <c r="W127" s="981"/>
      <c r="X127" s="981"/>
      <c r="Y127" s="981"/>
      <c r="Z127" s="982"/>
      <c r="AA127" s="974" t="s">
        <v>122</v>
      </c>
      <c r="AB127" s="975"/>
      <c r="AC127" s="975"/>
      <c r="AD127" s="975"/>
      <c r="AE127" s="976"/>
      <c r="AF127" s="977" t="s">
        <v>122</v>
      </c>
      <c r="AG127" s="975"/>
      <c r="AH127" s="975"/>
      <c r="AI127" s="975"/>
      <c r="AJ127" s="976"/>
      <c r="AK127" s="977" t="s">
        <v>122</v>
      </c>
      <c r="AL127" s="975"/>
      <c r="AM127" s="975"/>
      <c r="AN127" s="975"/>
      <c r="AO127" s="976"/>
      <c r="AP127" s="978" t="s">
        <v>122</v>
      </c>
      <c r="AQ127" s="979"/>
      <c r="AR127" s="979"/>
      <c r="AS127" s="979"/>
      <c r="AT127" s="980"/>
      <c r="AU127" s="226"/>
      <c r="AV127" s="226"/>
      <c r="AW127" s="226"/>
      <c r="AX127" s="1047" t="s">
        <v>457</v>
      </c>
      <c r="AY127" s="1048"/>
      <c r="AZ127" s="1048"/>
      <c r="BA127" s="1048"/>
      <c r="BB127" s="1048"/>
      <c r="BC127" s="1048"/>
      <c r="BD127" s="1048"/>
      <c r="BE127" s="1049"/>
      <c r="BF127" s="1050" t="s">
        <v>458</v>
      </c>
      <c r="BG127" s="1048"/>
      <c r="BH127" s="1048"/>
      <c r="BI127" s="1048"/>
      <c r="BJ127" s="1048"/>
      <c r="BK127" s="1048"/>
      <c r="BL127" s="1049"/>
      <c r="BM127" s="1050" t="s">
        <v>459</v>
      </c>
      <c r="BN127" s="1048"/>
      <c r="BO127" s="1048"/>
      <c r="BP127" s="1048"/>
      <c r="BQ127" s="1048"/>
      <c r="BR127" s="1048"/>
      <c r="BS127" s="1049"/>
      <c r="BT127" s="1050" t="s">
        <v>460</v>
      </c>
      <c r="BU127" s="1048"/>
      <c r="BV127" s="1048"/>
      <c r="BW127" s="1048"/>
      <c r="BX127" s="1048"/>
      <c r="BY127" s="1048"/>
      <c r="BZ127" s="1071"/>
      <c r="CA127" s="226"/>
      <c r="CB127" s="226"/>
      <c r="CC127" s="226"/>
      <c r="CD127" s="249"/>
      <c r="CE127" s="249"/>
      <c r="CF127" s="249"/>
      <c r="CG127" s="226"/>
      <c r="CH127" s="226"/>
      <c r="CI127" s="226"/>
      <c r="CJ127" s="248"/>
      <c r="CK127" s="1039"/>
      <c r="CL127" s="1026"/>
      <c r="CM127" s="1026"/>
      <c r="CN127" s="1026"/>
      <c r="CO127" s="1027"/>
      <c r="CP127" s="938" t="s">
        <v>461</v>
      </c>
      <c r="CQ127" s="939"/>
      <c r="CR127" s="939"/>
      <c r="CS127" s="939"/>
      <c r="CT127" s="939"/>
      <c r="CU127" s="939"/>
      <c r="CV127" s="939"/>
      <c r="CW127" s="939"/>
      <c r="CX127" s="939"/>
      <c r="CY127" s="939"/>
      <c r="CZ127" s="939"/>
      <c r="DA127" s="939"/>
      <c r="DB127" s="939"/>
      <c r="DC127" s="939"/>
      <c r="DD127" s="939"/>
      <c r="DE127" s="939"/>
      <c r="DF127" s="940"/>
      <c r="DG127" s="941" t="s">
        <v>122</v>
      </c>
      <c r="DH127" s="942"/>
      <c r="DI127" s="942"/>
      <c r="DJ127" s="942"/>
      <c r="DK127" s="942"/>
      <c r="DL127" s="942" t="s">
        <v>122</v>
      </c>
      <c r="DM127" s="942"/>
      <c r="DN127" s="942"/>
      <c r="DO127" s="942"/>
      <c r="DP127" s="942"/>
      <c r="DQ127" s="942" t="s">
        <v>122</v>
      </c>
      <c r="DR127" s="942"/>
      <c r="DS127" s="942"/>
      <c r="DT127" s="942"/>
      <c r="DU127" s="942"/>
      <c r="DV127" s="943" t="s">
        <v>122</v>
      </c>
      <c r="DW127" s="943"/>
      <c r="DX127" s="943"/>
      <c r="DY127" s="943"/>
      <c r="DZ127" s="944"/>
    </row>
    <row r="128" spans="1:130" s="224" customFormat="1" ht="26.25" customHeight="1" thickBot="1" x14ac:dyDescent="0.25">
      <c r="A128" s="1057" t="s">
        <v>462</v>
      </c>
      <c r="B128" s="1058"/>
      <c r="C128" s="1058"/>
      <c r="D128" s="1058"/>
      <c r="E128" s="1058"/>
      <c r="F128" s="1058"/>
      <c r="G128" s="1058"/>
      <c r="H128" s="1058"/>
      <c r="I128" s="1058"/>
      <c r="J128" s="1058"/>
      <c r="K128" s="1058"/>
      <c r="L128" s="1058"/>
      <c r="M128" s="1058"/>
      <c r="N128" s="1058"/>
      <c r="O128" s="1058"/>
      <c r="P128" s="1058"/>
      <c r="Q128" s="1058"/>
      <c r="R128" s="1058"/>
      <c r="S128" s="1058"/>
      <c r="T128" s="1058"/>
      <c r="U128" s="1058"/>
      <c r="V128" s="1058"/>
      <c r="W128" s="1059" t="s">
        <v>463</v>
      </c>
      <c r="X128" s="1059"/>
      <c r="Y128" s="1059"/>
      <c r="Z128" s="1060"/>
      <c r="AA128" s="1061">
        <v>169510</v>
      </c>
      <c r="AB128" s="1062"/>
      <c r="AC128" s="1062"/>
      <c r="AD128" s="1062"/>
      <c r="AE128" s="1063"/>
      <c r="AF128" s="1064">
        <v>162516</v>
      </c>
      <c r="AG128" s="1062"/>
      <c r="AH128" s="1062"/>
      <c r="AI128" s="1062"/>
      <c r="AJ128" s="1063"/>
      <c r="AK128" s="1064">
        <v>180023</v>
      </c>
      <c r="AL128" s="1062"/>
      <c r="AM128" s="1062"/>
      <c r="AN128" s="1062"/>
      <c r="AO128" s="1063"/>
      <c r="AP128" s="1065"/>
      <c r="AQ128" s="1066"/>
      <c r="AR128" s="1066"/>
      <c r="AS128" s="1066"/>
      <c r="AT128" s="1067"/>
      <c r="AU128" s="226"/>
      <c r="AV128" s="226"/>
      <c r="AW128" s="226"/>
      <c r="AX128" s="912" t="s">
        <v>464</v>
      </c>
      <c r="AY128" s="913"/>
      <c r="AZ128" s="913"/>
      <c r="BA128" s="913"/>
      <c r="BB128" s="913"/>
      <c r="BC128" s="913"/>
      <c r="BD128" s="913"/>
      <c r="BE128" s="914"/>
      <c r="BF128" s="1068" t="s">
        <v>122</v>
      </c>
      <c r="BG128" s="1069"/>
      <c r="BH128" s="1069"/>
      <c r="BI128" s="1069"/>
      <c r="BJ128" s="1069"/>
      <c r="BK128" s="1069"/>
      <c r="BL128" s="1070"/>
      <c r="BM128" s="1068">
        <v>14.75</v>
      </c>
      <c r="BN128" s="1069"/>
      <c r="BO128" s="1069"/>
      <c r="BP128" s="1069"/>
      <c r="BQ128" s="1069"/>
      <c r="BR128" s="1069"/>
      <c r="BS128" s="1070"/>
      <c r="BT128" s="1068">
        <v>20</v>
      </c>
      <c r="BU128" s="1069"/>
      <c r="BV128" s="1069"/>
      <c r="BW128" s="1069"/>
      <c r="BX128" s="1069"/>
      <c r="BY128" s="1069"/>
      <c r="BZ128" s="1092"/>
      <c r="CA128" s="249"/>
      <c r="CB128" s="249"/>
      <c r="CC128" s="249"/>
      <c r="CD128" s="249"/>
      <c r="CE128" s="249"/>
      <c r="CF128" s="249"/>
      <c r="CG128" s="226"/>
      <c r="CH128" s="226"/>
      <c r="CI128" s="226"/>
      <c r="CJ128" s="248"/>
      <c r="CK128" s="1040"/>
      <c r="CL128" s="1041"/>
      <c r="CM128" s="1041"/>
      <c r="CN128" s="1041"/>
      <c r="CO128" s="1042"/>
      <c r="CP128" s="1051" t="s">
        <v>465</v>
      </c>
      <c r="CQ128" s="739"/>
      <c r="CR128" s="739"/>
      <c r="CS128" s="739"/>
      <c r="CT128" s="739"/>
      <c r="CU128" s="739"/>
      <c r="CV128" s="739"/>
      <c r="CW128" s="739"/>
      <c r="CX128" s="739"/>
      <c r="CY128" s="739"/>
      <c r="CZ128" s="739"/>
      <c r="DA128" s="739"/>
      <c r="DB128" s="739"/>
      <c r="DC128" s="739"/>
      <c r="DD128" s="739"/>
      <c r="DE128" s="739"/>
      <c r="DF128" s="1052"/>
      <c r="DG128" s="1053" t="s">
        <v>122</v>
      </c>
      <c r="DH128" s="1054"/>
      <c r="DI128" s="1054"/>
      <c r="DJ128" s="1054"/>
      <c r="DK128" s="1054"/>
      <c r="DL128" s="1054" t="s">
        <v>122</v>
      </c>
      <c r="DM128" s="1054"/>
      <c r="DN128" s="1054"/>
      <c r="DO128" s="1054"/>
      <c r="DP128" s="1054"/>
      <c r="DQ128" s="1054" t="s">
        <v>122</v>
      </c>
      <c r="DR128" s="1054"/>
      <c r="DS128" s="1054"/>
      <c r="DT128" s="1054"/>
      <c r="DU128" s="1054"/>
      <c r="DV128" s="1055" t="s">
        <v>122</v>
      </c>
      <c r="DW128" s="1055"/>
      <c r="DX128" s="1055"/>
      <c r="DY128" s="1055"/>
      <c r="DZ128" s="1056"/>
    </row>
    <row r="129" spans="1:131" s="224" customFormat="1" ht="26.25" customHeight="1" x14ac:dyDescent="0.2">
      <c r="A129" s="950" t="s">
        <v>102</v>
      </c>
      <c r="B129" s="951"/>
      <c r="C129" s="951"/>
      <c r="D129" s="951"/>
      <c r="E129" s="951"/>
      <c r="F129" s="951"/>
      <c r="G129" s="951"/>
      <c r="H129" s="951"/>
      <c r="I129" s="951"/>
      <c r="J129" s="951"/>
      <c r="K129" s="951"/>
      <c r="L129" s="951"/>
      <c r="M129" s="951"/>
      <c r="N129" s="951"/>
      <c r="O129" s="951"/>
      <c r="P129" s="951"/>
      <c r="Q129" s="951"/>
      <c r="R129" s="951"/>
      <c r="S129" s="951"/>
      <c r="T129" s="951"/>
      <c r="U129" s="951"/>
      <c r="V129" s="951"/>
      <c r="W129" s="1086" t="s">
        <v>466</v>
      </c>
      <c r="X129" s="1087"/>
      <c r="Y129" s="1087"/>
      <c r="Z129" s="1088"/>
      <c r="AA129" s="974">
        <v>5424834</v>
      </c>
      <c r="AB129" s="975"/>
      <c r="AC129" s="975"/>
      <c r="AD129" s="975"/>
      <c r="AE129" s="976"/>
      <c r="AF129" s="977">
        <v>5330190</v>
      </c>
      <c r="AG129" s="975"/>
      <c r="AH129" s="975"/>
      <c r="AI129" s="975"/>
      <c r="AJ129" s="976"/>
      <c r="AK129" s="977">
        <v>5412818</v>
      </c>
      <c r="AL129" s="975"/>
      <c r="AM129" s="975"/>
      <c r="AN129" s="975"/>
      <c r="AO129" s="976"/>
      <c r="AP129" s="1089"/>
      <c r="AQ129" s="1090"/>
      <c r="AR129" s="1090"/>
      <c r="AS129" s="1090"/>
      <c r="AT129" s="1091"/>
      <c r="AU129" s="227"/>
      <c r="AV129" s="227"/>
      <c r="AW129" s="227"/>
      <c r="AX129" s="1081" t="s">
        <v>467</v>
      </c>
      <c r="AY129" s="939"/>
      <c r="AZ129" s="939"/>
      <c r="BA129" s="939"/>
      <c r="BB129" s="939"/>
      <c r="BC129" s="939"/>
      <c r="BD129" s="939"/>
      <c r="BE129" s="940"/>
      <c r="BF129" s="1082" t="s">
        <v>122</v>
      </c>
      <c r="BG129" s="1083"/>
      <c r="BH129" s="1083"/>
      <c r="BI129" s="1083"/>
      <c r="BJ129" s="1083"/>
      <c r="BK129" s="1083"/>
      <c r="BL129" s="1084"/>
      <c r="BM129" s="1082">
        <v>19.75</v>
      </c>
      <c r="BN129" s="1083"/>
      <c r="BO129" s="1083"/>
      <c r="BP129" s="1083"/>
      <c r="BQ129" s="1083"/>
      <c r="BR129" s="1083"/>
      <c r="BS129" s="1084"/>
      <c r="BT129" s="1082">
        <v>30</v>
      </c>
      <c r="BU129" s="1083"/>
      <c r="BV129" s="1083"/>
      <c r="BW129" s="1083"/>
      <c r="BX129" s="1083"/>
      <c r="BY129" s="1083"/>
      <c r="BZ129" s="108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50" t="s">
        <v>468</v>
      </c>
      <c r="B130" s="951"/>
      <c r="C130" s="951"/>
      <c r="D130" s="951"/>
      <c r="E130" s="951"/>
      <c r="F130" s="951"/>
      <c r="G130" s="951"/>
      <c r="H130" s="951"/>
      <c r="I130" s="951"/>
      <c r="J130" s="951"/>
      <c r="K130" s="951"/>
      <c r="L130" s="951"/>
      <c r="M130" s="951"/>
      <c r="N130" s="951"/>
      <c r="O130" s="951"/>
      <c r="P130" s="951"/>
      <c r="Q130" s="951"/>
      <c r="R130" s="951"/>
      <c r="S130" s="951"/>
      <c r="T130" s="951"/>
      <c r="U130" s="951"/>
      <c r="V130" s="951"/>
      <c r="W130" s="1086" t="s">
        <v>469</v>
      </c>
      <c r="X130" s="1087"/>
      <c r="Y130" s="1087"/>
      <c r="Z130" s="1088"/>
      <c r="AA130" s="974">
        <v>592487</v>
      </c>
      <c r="AB130" s="975"/>
      <c r="AC130" s="975"/>
      <c r="AD130" s="975"/>
      <c r="AE130" s="976"/>
      <c r="AF130" s="977">
        <v>627780</v>
      </c>
      <c r="AG130" s="975"/>
      <c r="AH130" s="975"/>
      <c r="AI130" s="975"/>
      <c r="AJ130" s="976"/>
      <c r="AK130" s="977">
        <v>626757</v>
      </c>
      <c r="AL130" s="975"/>
      <c r="AM130" s="975"/>
      <c r="AN130" s="975"/>
      <c r="AO130" s="976"/>
      <c r="AP130" s="1089"/>
      <c r="AQ130" s="1090"/>
      <c r="AR130" s="1090"/>
      <c r="AS130" s="1090"/>
      <c r="AT130" s="1091"/>
      <c r="AU130" s="227"/>
      <c r="AV130" s="227"/>
      <c r="AW130" s="227"/>
      <c r="AX130" s="1081" t="s">
        <v>470</v>
      </c>
      <c r="AY130" s="939"/>
      <c r="AZ130" s="939"/>
      <c r="BA130" s="939"/>
      <c r="BB130" s="939"/>
      <c r="BC130" s="939"/>
      <c r="BD130" s="939"/>
      <c r="BE130" s="940"/>
      <c r="BF130" s="1117">
        <v>3.9</v>
      </c>
      <c r="BG130" s="1118"/>
      <c r="BH130" s="1118"/>
      <c r="BI130" s="1118"/>
      <c r="BJ130" s="1118"/>
      <c r="BK130" s="1118"/>
      <c r="BL130" s="1119"/>
      <c r="BM130" s="1117">
        <v>25</v>
      </c>
      <c r="BN130" s="1118"/>
      <c r="BO130" s="1118"/>
      <c r="BP130" s="1118"/>
      <c r="BQ130" s="1118"/>
      <c r="BR130" s="1118"/>
      <c r="BS130" s="1119"/>
      <c r="BT130" s="1117">
        <v>35</v>
      </c>
      <c r="BU130" s="1118"/>
      <c r="BV130" s="1118"/>
      <c r="BW130" s="1118"/>
      <c r="BX130" s="1118"/>
      <c r="BY130" s="1118"/>
      <c r="BZ130" s="112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21"/>
      <c r="B131" s="1122"/>
      <c r="C131" s="1122"/>
      <c r="D131" s="1122"/>
      <c r="E131" s="1122"/>
      <c r="F131" s="1122"/>
      <c r="G131" s="1122"/>
      <c r="H131" s="1122"/>
      <c r="I131" s="1122"/>
      <c r="J131" s="1122"/>
      <c r="K131" s="1122"/>
      <c r="L131" s="1122"/>
      <c r="M131" s="1122"/>
      <c r="N131" s="1122"/>
      <c r="O131" s="1122"/>
      <c r="P131" s="1122"/>
      <c r="Q131" s="1122"/>
      <c r="R131" s="1122"/>
      <c r="S131" s="1122"/>
      <c r="T131" s="1122"/>
      <c r="U131" s="1122"/>
      <c r="V131" s="1122"/>
      <c r="W131" s="1123" t="s">
        <v>471</v>
      </c>
      <c r="X131" s="1124"/>
      <c r="Y131" s="1124"/>
      <c r="Z131" s="1125"/>
      <c r="AA131" s="1020">
        <v>4832347</v>
      </c>
      <c r="AB131" s="1002"/>
      <c r="AC131" s="1002"/>
      <c r="AD131" s="1002"/>
      <c r="AE131" s="1003"/>
      <c r="AF131" s="1001">
        <v>4702410</v>
      </c>
      <c r="AG131" s="1002"/>
      <c r="AH131" s="1002"/>
      <c r="AI131" s="1002"/>
      <c r="AJ131" s="1003"/>
      <c r="AK131" s="1001">
        <v>4786061</v>
      </c>
      <c r="AL131" s="1002"/>
      <c r="AM131" s="1002"/>
      <c r="AN131" s="1002"/>
      <c r="AO131" s="1003"/>
      <c r="AP131" s="1126"/>
      <c r="AQ131" s="1127"/>
      <c r="AR131" s="1127"/>
      <c r="AS131" s="1127"/>
      <c r="AT131" s="1128"/>
      <c r="AU131" s="227"/>
      <c r="AV131" s="227"/>
      <c r="AW131" s="227"/>
      <c r="AX131" s="1099" t="s">
        <v>472</v>
      </c>
      <c r="AY131" s="739"/>
      <c r="AZ131" s="739"/>
      <c r="BA131" s="739"/>
      <c r="BB131" s="739"/>
      <c r="BC131" s="739"/>
      <c r="BD131" s="739"/>
      <c r="BE131" s="1052"/>
      <c r="BF131" s="1100">
        <v>45.3</v>
      </c>
      <c r="BG131" s="1101"/>
      <c r="BH131" s="1101"/>
      <c r="BI131" s="1101"/>
      <c r="BJ131" s="1101"/>
      <c r="BK131" s="1101"/>
      <c r="BL131" s="1102"/>
      <c r="BM131" s="1100">
        <v>350</v>
      </c>
      <c r="BN131" s="1101"/>
      <c r="BO131" s="1101"/>
      <c r="BP131" s="1101"/>
      <c r="BQ131" s="1101"/>
      <c r="BR131" s="1101"/>
      <c r="BS131" s="1102"/>
      <c r="BT131" s="1103"/>
      <c r="BU131" s="1104"/>
      <c r="BV131" s="1104"/>
      <c r="BW131" s="1104"/>
      <c r="BX131" s="1104"/>
      <c r="BY131" s="1104"/>
      <c r="BZ131" s="110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6" t="s">
        <v>473</v>
      </c>
      <c r="B132" s="1107"/>
      <c r="C132" s="1107"/>
      <c r="D132" s="1107"/>
      <c r="E132" s="1107"/>
      <c r="F132" s="1107"/>
      <c r="G132" s="1107"/>
      <c r="H132" s="1107"/>
      <c r="I132" s="1107"/>
      <c r="J132" s="1107"/>
      <c r="K132" s="1107"/>
      <c r="L132" s="1107"/>
      <c r="M132" s="1107"/>
      <c r="N132" s="1107"/>
      <c r="O132" s="1107"/>
      <c r="P132" s="1107"/>
      <c r="Q132" s="1107"/>
      <c r="R132" s="1107"/>
      <c r="S132" s="1107"/>
      <c r="T132" s="1107"/>
      <c r="U132" s="1107"/>
      <c r="V132" s="1110" t="s">
        <v>474</v>
      </c>
      <c r="W132" s="1110"/>
      <c r="X132" s="1110"/>
      <c r="Y132" s="1110"/>
      <c r="Z132" s="1111"/>
      <c r="AA132" s="1112">
        <v>1.8316979309999999</v>
      </c>
      <c r="AB132" s="1113"/>
      <c r="AC132" s="1113"/>
      <c r="AD132" s="1113"/>
      <c r="AE132" s="1114"/>
      <c r="AF132" s="1115">
        <v>5.7393336609999999</v>
      </c>
      <c r="AG132" s="1113"/>
      <c r="AH132" s="1113"/>
      <c r="AI132" s="1113"/>
      <c r="AJ132" s="1114"/>
      <c r="AK132" s="1115">
        <v>4.2331888370000001</v>
      </c>
      <c r="AL132" s="1113"/>
      <c r="AM132" s="1113"/>
      <c r="AN132" s="1113"/>
      <c r="AO132" s="1114"/>
      <c r="AP132" s="1017"/>
      <c r="AQ132" s="1018"/>
      <c r="AR132" s="1018"/>
      <c r="AS132" s="1018"/>
      <c r="AT132" s="111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8"/>
      <c r="B133" s="1109"/>
      <c r="C133" s="1109"/>
      <c r="D133" s="1109"/>
      <c r="E133" s="1109"/>
      <c r="F133" s="1109"/>
      <c r="G133" s="1109"/>
      <c r="H133" s="1109"/>
      <c r="I133" s="1109"/>
      <c r="J133" s="1109"/>
      <c r="K133" s="1109"/>
      <c r="L133" s="1109"/>
      <c r="M133" s="1109"/>
      <c r="N133" s="1109"/>
      <c r="O133" s="1109"/>
      <c r="P133" s="1109"/>
      <c r="Q133" s="1109"/>
      <c r="R133" s="1109"/>
      <c r="S133" s="1109"/>
      <c r="T133" s="1109"/>
      <c r="U133" s="1109"/>
      <c r="V133" s="1093" t="s">
        <v>475</v>
      </c>
      <c r="W133" s="1093"/>
      <c r="X133" s="1093"/>
      <c r="Y133" s="1093"/>
      <c r="Z133" s="1094"/>
      <c r="AA133" s="1095">
        <v>1.7</v>
      </c>
      <c r="AB133" s="1096"/>
      <c r="AC133" s="1096"/>
      <c r="AD133" s="1096"/>
      <c r="AE133" s="1097"/>
      <c r="AF133" s="1095">
        <v>3.2</v>
      </c>
      <c r="AG133" s="1096"/>
      <c r="AH133" s="1096"/>
      <c r="AI133" s="1096"/>
      <c r="AJ133" s="1097"/>
      <c r="AK133" s="1095">
        <v>3.9</v>
      </c>
      <c r="AL133" s="1096"/>
      <c r="AM133" s="1096"/>
      <c r="AN133" s="1096"/>
      <c r="AO133" s="1097"/>
      <c r="AP133" s="1044"/>
      <c r="AQ133" s="1045"/>
      <c r="AR133" s="1045"/>
      <c r="AS133" s="1045"/>
      <c r="AT133" s="109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o6R1RYaibdobbdG7CcEMVAc1aSTY4gyhNhkHUUsJy4h29/pBK+Qu1kiVts5fxxcOl2D5E77WmF48Jp9jglBCQ==" saltValue="mfQJqh809RhICPbECBm4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M25"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C91vlXKZ7fa+k/GDcD8OzbWuJ/gb6pgVb4k5mX0iwTJj1fSVUYp/YOnaTFZrlqI/hm+Q7JFNMTCgwC+4BLq5CA==" saltValue="eCRcupEBeMW4prl2i1SZd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G89" sqref="AG89"/>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bUTEYNhskl0dGNlak+2hY0aIDNOKsadTm+Z6eZ0vdNA/TjWiRsJaE/+z+Sd0Iq/ORwfyraH8SK+yDGkbviLVw==" saltValue="WN2dZcdca3IexiXEqh+1d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SheetLayoutView="100" workbookViewId="0">
      <selection activeCell="AL3" sqref="AL3"/>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30" t="s">
        <v>479</v>
      </c>
      <c r="AP7" s="265"/>
      <c r="AQ7" s="266" t="s">
        <v>480</v>
      </c>
      <c r="AR7" s="267"/>
    </row>
    <row r="8" spans="1:46" ht="13.2" x14ac:dyDescent="0.2">
      <c r="A8" s="259"/>
      <c r="AK8" s="268"/>
      <c r="AL8" s="269"/>
      <c r="AM8" s="269"/>
      <c r="AN8" s="270"/>
      <c r="AO8" s="1131"/>
      <c r="AP8" s="271" t="s">
        <v>481</v>
      </c>
      <c r="AQ8" s="272" t="s">
        <v>482</v>
      </c>
      <c r="AR8" s="273" t="s">
        <v>483</v>
      </c>
    </row>
    <row r="9" spans="1:46" ht="13.2" x14ac:dyDescent="0.2">
      <c r="A9" s="259"/>
      <c r="AK9" s="1132" t="s">
        <v>484</v>
      </c>
      <c r="AL9" s="1133"/>
      <c r="AM9" s="1133"/>
      <c r="AN9" s="1134"/>
      <c r="AO9" s="274">
        <v>1692000</v>
      </c>
      <c r="AP9" s="274">
        <v>75270</v>
      </c>
      <c r="AQ9" s="275">
        <v>67248</v>
      </c>
      <c r="AR9" s="276">
        <v>11.9</v>
      </c>
    </row>
    <row r="10" spans="1:46" ht="13.5" customHeight="1" x14ac:dyDescent="0.2">
      <c r="A10" s="259"/>
      <c r="AK10" s="1132" t="s">
        <v>485</v>
      </c>
      <c r="AL10" s="1133"/>
      <c r="AM10" s="1133"/>
      <c r="AN10" s="1134"/>
      <c r="AO10" s="277">
        <v>245768</v>
      </c>
      <c r="AP10" s="277">
        <v>10933</v>
      </c>
      <c r="AQ10" s="278">
        <v>9038</v>
      </c>
      <c r="AR10" s="279">
        <v>21</v>
      </c>
    </row>
    <row r="11" spans="1:46" ht="13.5" customHeight="1" x14ac:dyDescent="0.2">
      <c r="A11" s="259"/>
      <c r="AK11" s="1132" t="s">
        <v>486</v>
      </c>
      <c r="AL11" s="1133"/>
      <c r="AM11" s="1133"/>
      <c r="AN11" s="1134"/>
      <c r="AO11" s="277" t="s">
        <v>487</v>
      </c>
      <c r="AP11" s="277" t="s">
        <v>487</v>
      </c>
      <c r="AQ11" s="278">
        <v>320</v>
      </c>
      <c r="AR11" s="279" t="s">
        <v>487</v>
      </c>
    </row>
    <row r="12" spans="1:46" ht="13.5" customHeight="1" x14ac:dyDescent="0.2">
      <c r="A12" s="259"/>
      <c r="AK12" s="1132" t="s">
        <v>488</v>
      </c>
      <c r="AL12" s="1133"/>
      <c r="AM12" s="1133"/>
      <c r="AN12" s="1134"/>
      <c r="AO12" s="277" t="s">
        <v>487</v>
      </c>
      <c r="AP12" s="277" t="s">
        <v>487</v>
      </c>
      <c r="AQ12" s="278">
        <v>22</v>
      </c>
      <c r="AR12" s="279" t="s">
        <v>487</v>
      </c>
    </row>
    <row r="13" spans="1:46" ht="13.5" customHeight="1" x14ac:dyDescent="0.2">
      <c r="A13" s="259"/>
      <c r="AK13" s="1132" t="s">
        <v>489</v>
      </c>
      <c r="AL13" s="1133"/>
      <c r="AM13" s="1133"/>
      <c r="AN13" s="1134"/>
      <c r="AO13" s="277">
        <v>36803</v>
      </c>
      <c r="AP13" s="277">
        <v>1637</v>
      </c>
      <c r="AQ13" s="278">
        <v>2764</v>
      </c>
      <c r="AR13" s="279">
        <v>-40.799999999999997</v>
      </c>
    </row>
    <row r="14" spans="1:46" ht="13.5" customHeight="1" x14ac:dyDescent="0.2">
      <c r="A14" s="259"/>
      <c r="AK14" s="1132" t="s">
        <v>490</v>
      </c>
      <c r="AL14" s="1133"/>
      <c r="AM14" s="1133"/>
      <c r="AN14" s="1134"/>
      <c r="AO14" s="277" t="s">
        <v>487</v>
      </c>
      <c r="AP14" s="277" t="s">
        <v>487</v>
      </c>
      <c r="AQ14" s="278">
        <v>1165</v>
      </c>
      <c r="AR14" s="279" t="s">
        <v>487</v>
      </c>
    </row>
    <row r="15" spans="1:46" ht="13.5" customHeight="1" x14ac:dyDescent="0.2">
      <c r="A15" s="259"/>
      <c r="AK15" s="1135" t="s">
        <v>491</v>
      </c>
      <c r="AL15" s="1136"/>
      <c r="AM15" s="1136"/>
      <c r="AN15" s="1137"/>
      <c r="AO15" s="277">
        <v>-176390</v>
      </c>
      <c r="AP15" s="277">
        <v>-7847</v>
      </c>
      <c r="AQ15" s="278">
        <v>-3941</v>
      </c>
      <c r="AR15" s="279">
        <v>99.1</v>
      </c>
    </row>
    <row r="16" spans="1:46" ht="13.2" x14ac:dyDescent="0.2">
      <c r="A16" s="259"/>
      <c r="AK16" s="1135" t="s">
        <v>177</v>
      </c>
      <c r="AL16" s="1136"/>
      <c r="AM16" s="1136"/>
      <c r="AN16" s="1137"/>
      <c r="AO16" s="277">
        <v>1798181</v>
      </c>
      <c r="AP16" s="277">
        <v>79994</v>
      </c>
      <c r="AQ16" s="278">
        <v>76616</v>
      </c>
      <c r="AR16" s="279">
        <v>4.4000000000000004</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38" t="s">
        <v>496</v>
      </c>
      <c r="AL21" s="1139"/>
      <c r="AM21" s="1139"/>
      <c r="AN21" s="1140"/>
      <c r="AO21" s="289">
        <v>6.94</v>
      </c>
      <c r="AP21" s="290">
        <v>6.73</v>
      </c>
      <c r="AQ21" s="291">
        <v>0.21</v>
      </c>
      <c r="AS21" s="292"/>
      <c r="AT21" s="288"/>
    </row>
    <row r="22" spans="1:46" s="260" customFormat="1" ht="13.2" x14ac:dyDescent="0.2">
      <c r="A22" s="288"/>
      <c r="AK22" s="1138" t="s">
        <v>497</v>
      </c>
      <c r="AL22" s="1139"/>
      <c r="AM22" s="1139"/>
      <c r="AN22" s="1140"/>
      <c r="AO22" s="293">
        <v>97.1</v>
      </c>
      <c r="AP22" s="294">
        <v>96.9</v>
      </c>
      <c r="AQ22" s="295">
        <v>0.2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30" t="s">
        <v>479</v>
      </c>
      <c r="AP30" s="265"/>
      <c r="AQ30" s="266" t="s">
        <v>480</v>
      </c>
      <c r="AR30" s="267"/>
    </row>
    <row r="31" spans="1:46" ht="13.2" x14ac:dyDescent="0.2">
      <c r="A31" s="259"/>
      <c r="AK31" s="268"/>
      <c r="AL31" s="269"/>
      <c r="AM31" s="269"/>
      <c r="AN31" s="270"/>
      <c r="AO31" s="1131"/>
      <c r="AP31" s="271" t="s">
        <v>481</v>
      </c>
      <c r="AQ31" s="272" t="s">
        <v>482</v>
      </c>
      <c r="AR31" s="273" t="s">
        <v>483</v>
      </c>
    </row>
    <row r="32" spans="1:46" ht="27" customHeight="1" x14ac:dyDescent="0.2">
      <c r="A32" s="259"/>
      <c r="AK32" s="1146" t="s">
        <v>501</v>
      </c>
      <c r="AL32" s="1147"/>
      <c r="AM32" s="1147"/>
      <c r="AN32" s="1148"/>
      <c r="AO32" s="303">
        <v>762896</v>
      </c>
      <c r="AP32" s="303">
        <v>33938</v>
      </c>
      <c r="AQ32" s="304">
        <v>33390</v>
      </c>
      <c r="AR32" s="305">
        <v>1.6</v>
      </c>
    </row>
    <row r="33" spans="1:46" ht="13.5" customHeight="1" x14ac:dyDescent="0.2">
      <c r="A33" s="259"/>
      <c r="AK33" s="1146" t="s">
        <v>502</v>
      </c>
      <c r="AL33" s="1147"/>
      <c r="AM33" s="1147"/>
      <c r="AN33" s="1148"/>
      <c r="AO33" s="303" t="s">
        <v>487</v>
      </c>
      <c r="AP33" s="303" t="s">
        <v>487</v>
      </c>
      <c r="AQ33" s="304" t="s">
        <v>487</v>
      </c>
      <c r="AR33" s="305" t="s">
        <v>487</v>
      </c>
    </row>
    <row r="34" spans="1:46" ht="27" customHeight="1" x14ac:dyDescent="0.2">
      <c r="A34" s="259"/>
      <c r="AK34" s="1146" t="s">
        <v>503</v>
      </c>
      <c r="AL34" s="1147"/>
      <c r="AM34" s="1147"/>
      <c r="AN34" s="1148"/>
      <c r="AO34" s="303" t="s">
        <v>487</v>
      </c>
      <c r="AP34" s="303" t="s">
        <v>487</v>
      </c>
      <c r="AQ34" s="304" t="s">
        <v>487</v>
      </c>
      <c r="AR34" s="305" t="s">
        <v>487</v>
      </c>
    </row>
    <row r="35" spans="1:46" ht="27" customHeight="1" x14ac:dyDescent="0.2">
      <c r="A35" s="259"/>
      <c r="AK35" s="1146" t="s">
        <v>504</v>
      </c>
      <c r="AL35" s="1147"/>
      <c r="AM35" s="1147"/>
      <c r="AN35" s="1148"/>
      <c r="AO35" s="303">
        <v>224833</v>
      </c>
      <c r="AP35" s="303">
        <v>10002</v>
      </c>
      <c r="AQ35" s="304">
        <v>8851</v>
      </c>
      <c r="AR35" s="305">
        <v>13</v>
      </c>
    </row>
    <row r="36" spans="1:46" ht="27" customHeight="1" x14ac:dyDescent="0.2">
      <c r="A36" s="259"/>
      <c r="AK36" s="1146" t="s">
        <v>505</v>
      </c>
      <c r="AL36" s="1147"/>
      <c r="AM36" s="1147"/>
      <c r="AN36" s="1148"/>
      <c r="AO36" s="303">
        <v>21653</v>
      </c>
      <c r="AP36" s="303">
        <v>963</v>
      </c>
      <c r="AQ36" s="304">
        <v>2033</v>
      </c>
      <c r="AR36" s="305">
        <v>-52.6</v>
      </c>
    </row>
    <row r="37" spans="1:46" ht="13.5" customHeight="1" x14ac:dyDescent="0.2">
      <c r="A37" s="259"/>
      <c r="AK37" s="1146" t="s">
        <v>506</v>
      </c>
      <c r="AL37" s="1147"/>
      <c r="AM37" s="1147"/>
      <c r="AN37" s="1148"/>
      <c r="AO37" s="303" t="s">
        <v>487</v>
      </c>
      <c r="AP37" s="303" t="s">
        <v>487</v>
      </c>
      <c r="AQ37" s="304">
        <v>640</v>
      </c>
      <c r="AR37" s="305" t="s">
        <v>487</v>
      </c>
    </row>
    <row r="38" spans="1:46" ht="27" customHeight="1" x14ac:dyDescent="0.2">
      <c r="A38" s="259"/>
      <c r="AK38" s="1149" t="s">
        <v>507</v>
      </c>
      <c r="AL38" s="1150"/>
      <c r="AM38" s="1150"/>
      <c r="AN38" s="1151"/>
      <c r="AO38" s="306">
        <v>1</v>
      </c>
      <c r="AP38" s="306">
        <v>0</v>
      </c>
      <c r="AQ38" s="307">
        <v>1</v>
      </c>
      <c r="AR38" s="295">
        <v>-100</v>
      </c>
      <c r="AS38" s="302"/>
    </row>
    <row r="39" spans="1:46" ht="13.2" x14ac:dyDescent="0.2">
      <c r="A39" s="259"/>
      <c r="AK39" s="1149" t="s">
        <v>508</v>
      </c>
      <c r="AL39" s="1150"/>
      <c r="AM39" s="1150"/>
      <c r="AN39" s="1151"/>
      <c r="AO39" s="303">
        <v>-180023</v>
      </c>
      <c r="AP39" s="303">
        <v>-8008</v>
      </c>
      <c r="AQ39" s="304">
        <v>-3025</v>
      </c>
      <c r="AR39" s="305">
        <v>164.7</v>
      </c>
      <c r="AS39" s="302"/>
    </row>
    <row r="40" spans="1:46" ht="27" customHeight="1" x14ac:dyDescent="0.2">
      <c r="A40" s="259"/>
      <c r="AK40" s="1146" t="s">
        <v>509</v>
      </c>
      <c r="AL40" s="1147"/>
      <c r="AM40" s="1147"/>
      <c r="AN40" s="1148"/>
      <c r="AO40" s="303">
        <v>-626757</v>
      </c>
      <c r="AP40" s="303">
        <v>-27882</v>
      </c>
      <c r="AQ40" s="304">
        <v>-26876</v>
      </c>
      <c r="AR40" s="305">
        <v>3.7</v>
      </c>
      <c r="AS40" s="302"/>
    </row>
    <row r="41" spans="1:46" ht="13.2" x14ac:dyDescent="0.2">
      <c r="A41" s="259"/>
      <c r="AK41" s="1152" t="s">
        <v>287</v>
      </c>
      <c r="AL41" s="1153"/>
      <c r="AM41" s="1153"/>
      <c r="AN41" s="1154"/>
      <c r="AO41" s="303">
        <v>202603</v>
      </c>
      <c r="AP41" s="303">
        <v>9013</v>
      </c>
      <c r="AQ41" s="304">
        <v>15015</v>
      </c>
      <c r="AR41" s="305">
        <v>-40</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41" t="s">
        <v>479</v>
      </c>
      <c r="AN49" s="1143" t="s">
        <v>512</v>
      </c>
      <c r="AO49" s="1144"/>
      <c r="AP49" s="1144"/>
      <c r="AQ49" s="1144"/>
      <c r="AR49" s="1145"/>
    </row>
    <row r="50" spans="1:44" ht="13.2" x14ac:dyDescent="0.2">
      <c r="A50" s="259"/>
      <c r="AK50" s="317"/>
      <c r="AL50" s="318"/>
      <c r="AM50" s="1142"/>
      <c r="AN50" s="319" t="s">
        <v>513</v>
      </c>
      <c r="AO50" s="320" t="s">
        <v>514</v>
      </c>
      <c r="AP50" s="321" t="s">
        <v>515</v>
      </c>
      <c r="AQ50" s="322" t="s">
        <v>516</v>
      </c>
      <c r="AR50" s="323" t="s">
        <v>517</v>
      </c>
    </row>
    <row r="51" spans="1:44" ht="13.2" x14ac:dyDescent="0.2">
      <c r="A51" s="259"/>
      <c r="AK51" s="315" t="s">
        <v>518</v>
      </c>
      <c r="AL51" s="316"/>
      <c r="AM51" s="324">
        <v>941930</v>
      </c>
      <c r="AN51" s="325">
        <v>41030</v>
      </c>
      <c r="AO51" s="326">
        <v>-71</v>
      </c>
      <c r="AP51" s="327">
        <v>51264</v>
      </c>
      <c r="AQ51" s="328">
        <v>8.1999999999999993</v>
      </c>
      <c r="AR51" s="329">
        <v>-79.2</v>
      </c>
    </row>
    <row r="52" spans="1:44" ht="13.2" x14ac:dyDescent="0.2">
      <c r="A52" s="259"/>
      <c r="AK52" s="330"/>
      <c r="AL52" s="331" t="s">
        <v>519</v>
      </c>
      <c r="AM52" s="332">
        <v>439722</v>
      </c>
      <c r="AN52" s="333">
        <v>19154</v>
      </c>
      <c r="AO52" s="334">
        <v>-85.6</v>
      </c>
      <c r="AP52" s="335">
        <v>26040</v>
      </c>
      <c r="AQ52" s="336">
        <v>4.5</v>
      </c>
      <c r="AR52" s="337">
        <v>-90.1</v>
      </c>
    </row>
    <row r="53" spans="1:44" ht="13.2" x14ac:dyDescent="0.2">
      <c r="A53" s="259"/>
      <c r="AK53" s="315" t="s">
        <v>520</v>
      </c>
      <c r="AL53" s="316"/>
      <c r="AM53" s="324">
        <v>960064</v>
      </c>
      <c r="AN53" s="325">
        <v>41930</v>
      </c>
      <c r="AO53" s="326">
        <v>2.2000000000000002</v>
      </c>
      <c r="AP53" s="327">
        <v>52068</v>
      </c>
      <c r="AQ53" s="328">
        <v>1.6</v>
      </c>
      <c r="AR53" s="329">
        <v>0.6</v>
      </c>
    </row>
    <row r="54" spans="1:44" ht="13.2" x14ac:dyDescent="0.2">
      <c r="A54" s="259"/>
      <c r="AK54" s="330"/>
      <c r="AL54" s="331" t="s">
        <v>519</v>
      </c>
      <c r="AM54" s="332">
        <v>458629</v>
      </c>
      <c r="AN54" s="333">
        <v>20030</v>
      </c>
      <c r="AO54" s="334">
        <v>4.5999999999999996</v>
      </c>
      <c r="AP54" s="335">
        <v>26936</v>
      </c>
      <c r="AQ54" s="336">
        <v>3.4</v>
      </c>
      <c r="AR54" s="337">
        <v>1.2</v>
      </c>
    </row>
    <row r="55" spans="1:44" ht="13.2" x14ac:dyDescent="0.2">
      <c r="A55" s="259"/>
      <c r="AK55" s="315" t="s">
        <v>521</v>
      </c>
      <c r="AL55" s="316"/>
      <c r="AM55" s="324">
        <v>1278661</v>
      </c>
      <c r="AN55" s="325">
        <v>56205</v>
      </c>
      <c r="AO55" s="326">
        <v>34</v>
      </c>
      <c r="AP55" s="327">
        <v>47161</v>
      </c>
      <c r="AQ55" s="328">
        <v>-9.4</v>
      </c>
      <c r="AR55" s="329">
        <v>43.4</v>
      </c>
    </row>
    <row r="56" spans="1:44" ht="13.2" x14ac:dyDescent="0.2">
      <c r="A56" s="259"/>
      <c r="AK56" s="330"/>
      <c r="AL56" s="331" t="s">
        <v>519</v>
      </c>
      <c r="AM56" s="332">
        <v>884326</v>
      </c>
      <c r="AN56" s="333">
        <v>38871</v>
      </c>
      <c r="AO56" s="334">
        <v>94.1</v>
      </c>
      <c r="AP56" s="335">
        <v>24595</v>
      </c>
      <c r="AQ56" s="336">
        <v>-8.6999999999999993</v>
      </c>
      <c r="AR56" s="337">
        <v>102.8</v>
      </c>
    </row>
    <row r="57" spans="1:44" ht="13.2" x14ac:dyDescent="0.2">
      <c r="A57" s="259"/>
      <c r="AK57" s="315" t="s">
        <v>522</v>
      </c>
      <c r="AL57" s="316"/>
      <c r="AM57" s="324">
        <v>735592</v>
      </c>
      <c r="AN57" s="325">
        <v>32635</v>
      </c>
      <c r="AO57" s="326">
        <v>-41.9</v>
      </c>
      <c r="AP57" s="327">
        <v>43423</v>
      </c>
      <c r="AQ57" s="328">
        <v>-7.9</v>
      </c>
      <c r="AR57" s="329">
        <v>-34</v>
      </c>
    </row>
    <row r="58" spans="1:44" ht="13.2" x14ac:dyDescent="0.2">
      <c r="A58" s="259"/>
      <c r="AK58" s="330"/>
      <c r="AL58" s="331" t="s">
        <v>519</v>
      </c>
      <c r="AM58" s="332">
        <v>412315</v>
      </c>
      <c r="AN58" s="333">
        <v>18293</v>
      </c>
      <c r="AO58" s="334">
        <v>-52.9</v>
      </c>
      <c r="AP58" s="335">
        <v>22207</v>
      </c>
      <c r="AQ58" s="336">
        <v>-9.6999999999999993</v>
      </c>
      <c r="AR58" s="337">
        <v>-43.2</v>
      </c>
    </row>
    <row r="59" spans="1:44" ht="13.2" x14ac:dyDescent="0.2">
      <c r="A59" s="259"/>
      <c r="AK59" s="315" t="s">
        <v>523</v>
      </c>
      <c r="AL59" s="316"/>
      <c r="AM59" s="324">
        <v>1229405</v>
      </c>
      <c r="AN59" s="325">
        <v>54691</v>
      </c>
      <c r="AO59" s="326">
        <v>67.599999999999994</v>
      </c>
      <c r="AP59" s="327">
        <v>45265</v>
      </c>
      <c r="AQ59" s="328">
        <v>4.2</v>
      </c>
      <c r="AR59" s="329">
        <v>63.4</v>
      </c>
    </row>
    <row r="60" spans="1:44" ht="13.2" x14ac:dyDescent="0.2">
      <c r="A60" s="259"/>
      <c r="AK60" s="330"/>
      <c r="AL60" s="331" t="s">
        <v>519</v>
      </c>
      <c r="AM60" s="332">
        <v>265254</v>
      </c>
      <c r="AN60" s="333">
        <v>11800</v>
      </c>
      <c r="AO60" s="334">
        <v>-35.5</v>
      </c>
      <c r="AP60" s="335">
        <v>22600</v>
      </c>
      <c r="AQ60" s="336">
        <v>1.8</v>
      </c>
      <c r="AR60" s="337">
        <v>-37.299999999999997</v>
      </c>
    </row>
    <row r="61" spans="1:44" ht="13.2" x14ac:dyDescent="0.2">
      <c r="A61" s="259"/>
      <c r="AK61" s="315" t="s">
        <v>524</v>
      </c>
      <c r="AL61" s="338"/>
      <c r="AM61" s="324">
        <v>1029130</v>
      </c>
      <c r="AN61" s="325">
        <v>45298</v>
      </c>
      <c r="AO61" s="326">
        <v>-1.8</v>
      </c>
      <c r="AP61" s="327">
        <v>47836</v>
      </c>
      <c r="AQ61" s="339">
        <v>-0.7</v>
      </c>
      <c r="AR61" s="329">
        <v>-1.1000000000000001</v>
      </c>
    </row>
    <row r="62" spans="1:44" ht="13.2" x14ac:dyDescent="0.2">
      <c r="A62" s="259"/>
      <c r="AK62" s="330"/>
      <c r="AL62" s="331" t="s">
        <v>519</v>
      </c>
      <c r="AM62" s="332">
        <v>492049</v>
      </c>
      <c r="AN62" s="333">
        <v>21630</v>
      </c>
      <c r="AO62" s="334">
        <v>-15.1</v>
      </c>
      <c r="AP62" s="335">
        <v>24476</v>
      </c>
      <c r="AQ62" s="336">
        <v>-1.7</v>
      </c>
      <c r="AR62" s="337">
        <v>-13.4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hVbujWK9tH33JtGCo8oXInvvNK68q7GVxlXEYzKFISZqj1M6pdRpvFHVzcemLtSs9STIZh15RSBzkswHBh3fGA==" saltValue="Pec3Q+zLiBJsweoqD6ex0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70" zoomScaleNormal="70" zoomScaleSheetLayoutView="55" workbookViewId="0">
      <selection activeCell="BS16" sqref="BS16"/>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xMW7J58+w0bZ1dK2q4chR9rBZtvhGka5lw8odBfFrzgQH7MZe/cKuL97QfPhqvgC6QIKeaSYumZjdlKWpswlzQ==" saltValue="qVUU3M9OIbNnXeTlUA2q2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d8vmQnpaU2+dSva2zvyCCr1x1HjfDyQIlJusnjaZ0ZUTCCvZgVHAGHv9iG5ObSuDTBvUaZpQjmkStNlNJEMRRw==" saltValue="TKA05AT4KkMIo3EOV1fsF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0" zoomScaleNormal="70" zoomScaleSheetLayoutView="100" workbookViewId="0">
      <selection activeCell="A44" sqref="A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55" t="s">
        <v>3</v>
      </c>
      <c r="D47" s="1155"/>
      <c r="E47" s="1156"/>
      <c r="F47" s="11">
        <v>24.55</v>
      </c>
      <c r="G47" s="12">
        <v>23.87</v>
      </c>
      <c r="H47" s="12">
        <v>23.05</v>
      </c>
      <c r="I47" s="12">
        <v>23.64</v>
      </c>
      <c r="J47" s="13">
        <v>23.47</v>
      </c>
    </row>
    <row r="48" spans="2:10" ht="57.75" customHeight="1" x14ac:dyDescent="0.2">
      <c r="B48" s="14"/>
      <c r="C48" s="1157" t="s">
        <v>4</v>
      </c>
      <c r="D48" s="1157"/>
      <c r="E48" s="1158"/>
      <c r="F48" s="15">
        <v>8.0399999999999991</v>
      </c>
      <c r="G48" s="16">
        <v>11.41</v>
      </c>
      <c r="H48" s="16">
        <v>14.79</v>
      </c>
      <c r="I48" s="16">
        <v>12.51</v>
      </c>
      <c r="J48" s="17">
        <v>6.6</v>
      </c>
    </row>
    <row r="49" spans="2:10" ht="57.75" customHeight="1" thickBot="1" x14ac:dyDescent="0.25">
      <c r="B49" s="18"/>
      <c r="C49" s="1159" t="s">
        <v>5</v>
      </c>
      <c r="D49" s="1159"/>
      <c r="E49" s="1160"/>
      <c r="F49" s="19" t="s">
        <v>531</v>
      </c>
      <c r="G49" s="20">
        <v>3.63</v>
      </c>
      <c r="H49" s="20">
        <v>4.91</v>
      </c>
      <c r="I49" s="20" t="s">
        <v>532</v>
      </c>
      <c r="J49" s="21" t="s">
        <v>533</v>
      </c>
    </row>
    <row r="50" spans="2:10" ht="13.2" x14ac:dyDescent="0.2"/>
  </sheetData>
  <sheetProtection algorithmName="SHA-512" hashValue="wZcv8uxT5fqK9lEpTt/7gI4orSymu0tBHll8yv+LJaL8EgcZfniqXDHxT4nQPImH48tL2V95Vau0yZUNa9V9FQ==" saltValue="cxA5Jnp0VdRgHbhCjUEK3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2025-03-27T08:01:52Z</cp:lastPrinted>
  <dcterms:created xsi:type="dcterms:W3CDTF">2025-02-19T03:46:38Z</dcterms:created>
  <dcterms:modified xsi:type="dcterms:W3CDTF">2025-09-22T08:24:09Z</dcterms:modified>
  <cp:category/>
</cp:coreProperties>
</file>