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2FS\共有\個人\m-kitajima\Desktop\経営比較分析表20200115\"/>
    </mc:Choice>
  </mc:AlternateContent>
  <workbookProtection workbookAlgorithmName="SHA-512" workbookHashValue="g48X4SIXaIbeyqUDXACAwrxgkHsLoqcm/tPufYcxcTl/PenTDe791jXOMgHBaRg9msmygoZhCYOY7LkKz/l9JA==" workbookSaltValue="mp77aAEmz7VeBW16mYxY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<sst xmlns="http://schemas.openxmlformats.org/spreadsheetml/2006/main" count="220" uniqueCount="108">
  <si>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</si>
  <si>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</si>
  <si>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</si>
  <si>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</si>
  <si>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</si>
  <si>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</si>
  <si>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</si>
  <si>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</si>
  <si>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</si>
  <si>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</si>
  <si>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</si>
  <si>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</si>
  <si>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</si>
  <si>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</si>
  <si>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</si>
  <si>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</si>
  <si>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</si>
  <si>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</si>
  <si>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</si>
  <si>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</si>
  <si>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</si>
  <si>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</si>
  <si>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</si>
  <si>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</si>
  <si>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</si>
  <si>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</si>
  <si>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</si>
  <si>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</si>
  <si>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</si>
  <si>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</si>
  <si>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</si>
  <si>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</si>
  <si>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</si>
  <si>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</si>
  <si>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</si>
  <si>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</si>
  <si>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</si>
  <si>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</si>
  <si>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</si>
  <si>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</si>
  <si>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</si>
  <si>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</si>
  <si>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</si>
  <si>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</si>
  <si>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</si>
  <si>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</si>
  <si>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</si>
  <si>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</si>
  <si>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</si>
  <si>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</si>
  <si>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</si>
  <si>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</si>
  <si>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</si>
  <si>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</si>
  <si>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</si>
  <si>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</si>
  <si>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</si>
  <si>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</si>
  <si>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</si>
  <si>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</si>
  <si>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</si>
  <si>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</si>
  <si>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</si>
  <si>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</si>
  <si>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</si>
  <si>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</si>
  <si>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</si>
  <si>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</si>
  <si>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</si>
  <si>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</si>
  <si>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</si>
  <si>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</si>
  <si>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</si>
  <si>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</si>
  <si>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</si>
  <si>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</si>
  <si>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</si>
  <si>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</si>
  <si>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</si>
  <si>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</si>
  <si>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</si>
  <si>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</si>
  <si>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</si>
  <si>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</si>
  <si>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</si>
  <si>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</si>
  <si>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</si>
  <si>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</si>
  <si>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</si>
  <si>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</si>
  <si>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</si>
  <si>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</si>
  <si>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</si>
  <si>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三郷町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</si>
  <si>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</si>
  <si>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</si>
  <si>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</si>
  <si>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</si>
  <si>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</si>
  <si>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</si>
  <si>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</si>
  <si>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</si>
  <si>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</si>
  <si>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</si>
  <si>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</si>
  <si>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昨年度まで経常収支比率は100％を上回り安定した経営をおこなってきましたが、今年度は赤字と転じました。原因としましては料金収入の減少と給水原価の増加があります。
　流動比率においては昨年度末に大規模な施設投資の未払い金が計上されていた為一時的に低下していました。しかし、今年度は企業債の新規借り入れをおこない、また平成27年度より継続しておこなっている新規借入金の元金償還据え置き期間の為、現金預金残高がそれほど減少していないことにより全国平均値以上の水準を維持しています。
　給水原価においては県水100％への移行（県水率　88.42％）に伴う受水費の増加により原価の上昇がありました。また令和元年度より県水100％へ完全移行する事で、原価の更なる上昇が見込まれることから継続してコスト削減に努める必要があります。また料金については平成30年度より値下げをおこなったことで収入が減少し料金回収率、経常収支比率ともに低下しています。
　有収率においては上昇がみられ、管路の更新を進めている事により漏水などが改善されたと考えられます。しかし全国平均に比べ低い水準を推移している為、引き続き対策をしていく必要があります。</t>
    <rPh sb="1" eb="4">
      <t>サクネンド</t>
    </rPh>
    <rPh sb="6" eb="8">
      <t>ケイジョウ</t>
    </rPh>
    <rPh sb="8" eb="10">
      <t>シュウシ</t>
    </rPh>
    <rPh sb="10" eb="12">
      <t>ヒリツ</t>
    </rPh>
    <rPh sb="18" eb="20">
      <t>ウワマワ</t>
    </rPh>
    <rPh sb="21" eb="23">
      <t>アンテイ</t>
    </rPh>
    <rPh sb="25" eb="27">
      <t>ケイエイ</t>
    </rPh>
    <rPh sb="39" eb="42">
      <t>コンネンド</t>
    </rPh>
    <rPh sb="43" eb="45">
      <t>アカジ</t>
    </rPh>
    <rPh sb="46" eb="47">
      <t>テン</t>
    </rPh>
    <rPh sb="52" eb="54">
      <t>ゲンイン</t>
    </rPh>
    <rPh sb="60" eb="62">
      <t>リョウキン</t>
    </rPh>
    <rPh sb="62" eb="64">
      <t>シュウニュウ</t>
    </rPh>
    <rPh sb="65" eb="67">
      <t>ゲンショウ</t>
    </rPh>
    <rPh sb="68" eb="70">
      <t>キュウスイ</t>
    </rPh>
    <rPh sb="70" eb="72">
      <t>ゲンカ</t>
    </rPh>
    <rPh sb="73" eb="75">
      <t>ゾウカ</t>
    </rPh>
    <rPh sb="84" eb="86">
      <t>リュウドウ</t>
    </rPh>
    <rPh sb="86" eb="88">
      <t>ヒリツ</t>
    </rPh>
    <rPh sb="93" eb="96">
      <t>サクネンド</t>
    </rPh>
    <rPh sb="96" eb="97">
      <t>マツ</t>
    </rPh>
    <rPh sb="98" eb="101">
      <t>ダイキボ</t>
    </rPh>
    <rPh sb="102" eb="104">
      <t>シセツ</t>
    </rPh>
    <rPh sb="104" eb="106">
      <t>トウシ</t>
    </rPh>
    <rPh sb="107" eb="108">
      <t>ミ</t>
    </rPh>
    <rPh sb="108" eb="109">
      <t>バラ</t>
    </rPh>
    <rPh sb="110" eb="111">
      <t>キン</t>
    </rPh>
    <rPh sb="112" eb="114">
      <t>ケイジョウ</t>
    </rPh>
    <rPh sb="119" eb="120">
      <t>タメ</t>
    </rPh>
    <rPh sb="120" eb="123">
      <t>イチジテキ</t>
    </rPh>
    <rPh sb="124" eb="126">
      <t>テイカ</t>
    </rPh>
    <rPh sb="137" eb="140">
      <t>コンネンド</t>
    </rPh>
    <rPh sb="141" eb="143">
      <t>キギョウ</t>
    </rPh>
    <rPh sb="143" eb="144">
      <t>サイ</t>
    </rPh>
    <rPh sb="145" eb="147">
      <t>シンキ</t>
    </rPh>
    <rPh sb="147" eb="148">
      <t>カ</t>
    </rPh>
    <rPh sb="149" eb="150">
      <t>イ</t>
    </rPh>
    <rPh sb="159" eb="161">
      <t>ヘイセイ</t>
    </rPh>
    <rPh sb="163" eb="165">
      <t>ネンド</t>
    </rPh>
    <rPh sb="167" eb="169">
      <t>ケイゾク</t>
    </rPh>
    <rPh sb="178" eb="181">
      <t>シンキカ</t>
    </rPh>
    <rPh sb="181" eb="182">
      <t>イ</t>
    </rPh>
    <rPh sb="182" eb="183">
      <t>キン</t>
    </rPh>
    <rPh sb="184" eb="186">
      <t>ガンキン</t>
    </rPh>
    <rPh sb="186" eb="188">
      <t>ショウカン</t>
    </rPh>
    <rPh sb="188" eb="189">
      <t>ス</t>
    </rPh>
    <rPh sb="190" eb="191">
      <t>オ</t>
    </rPh>
    <rPh sb="192" eb="194">
      <t>キカン</t>
    </rPh>
    <rPh sb="195" eb="196">
      <t>タメ</t>
    </rPh>
    <rPh sb="197" eb="199">
      <t>ゲンキン</t>
    </rPh>
    <rPh sb="199" eb="201">
      <t>ヨキン</t>
    </rPh>
    <rPh sb="201" eb="203">
      <t>ザンダカ</t>
    </rPh>
    <rPh sb="208" eb="210">
      <t>ゲンショウ</t>
    </rPh>
    <rPh sb="220" eb="222">
      <t>ゼンコク</t>
    </rPh>
    <rPh sb="222" eb="224">
      <t>ヘイキン</t>
    </rPh>
    <rPh sb="224" eb="225">
      <t>チ</t>
    </rPh>
    <rPh sb="225" eb="227">
      <t>イジョウ</t>
    </rPh>
    <rPh sb="228" eb="230">
      <t>スイジュン</t>
    </rPh>
    <rPh sb="231" eb="233">
      <t>イジ</t>
    </rPh>
    <rPh sb="242" eb="244">
      <t>キュウスイ</t>
    </rPh>
    <rPh sb="244" eb="246">
      <t>ゲンカ</t>
    </rPh>
    <rPh sb="251" eb="253">
      <t>ケンスイ</t>
    </rPh>
    <rPh sb="259" eb="261">
      <t>イコウ</t>
    </rPh>
    <rPh sb="262" eb="264">
      <t>ケンスイ</t>
    </rPh>
    <rPh sb="264" eb="265">
      <t>リツ</t>
    </rPh>
    <rPh sb="274" eb="275">
      <t>トモナ</t>
    </rPh>
    <rPh sb="276" eb="278">
      <t>ジュスイ</t>
    </rPh>
    <rPh sb="325" eb="326">
      <t>サラ</t>
    </rPh>
    <rPh sb="390" eb="392">
      <t>シュウニュウ</t>
    </rPh>
    <rPh sb="393" eb="395">
      <t>ゲンショウ</t>
    </rPh>
    <rPh sb="396" eb="398">
      <t>リョウキン</t>
    </rPh>
    <rPh sb="398" eb="400">
      <t>カイシュウ</t>
    </rPh>
    <rPh sb="400" eb="401">
      <t>リツ</t>
    </rPh>
    <rPh sb="402" eb="404">
      <t>ケイジョウ</t>
    </rPh>
    <rPh sb="404" eb="406">
      <t>シュウシ</t>
    </rPh>
    <rPh sb="406" eb="408">
      <t>ヒリツ</t>
    </rPh>
    <rPh sb="411" eb="413">
      <t>テイカ</t>
    </rPh>
    <rPh sb="422" eb="425">
      <t>ユウシュウリツ</t>
    </rPh>
    <rPh sb="430" eb="432">
      <t>ジョウショウ</t>
    </rPh>
    <rPh sb="437" eb="439">
      <t>カンロ</t>
    </rPh>
    <rPh sb="440" eb="442">
      <t>コウシン</t>
    </rPh>
    <rPh sb="443" eb="444">
      <t>スス</t>
    </rPh>
    <rPh sb="448" eb="449">
      <t>コト</t>
    </rPh>
    <rPh sb="452" eb="454">
      <t>ロウスイ</t>
    </rPh>
    <rPh sb="457" eb="459">
      <t>カイゼン</t>
    </rPh>
    <rPh sb="463" eb="464">
      <t>カンガ</t>
    </rPh>
    <rPh sb="473" eb="475">
      <t>ゼンコク</t>
    </rPh>
    <rPh sb="475" eb="477">
      <t>ヘイキン</t>
    </rPh>
    <rPh sb="478" eb="479">
      <t>クラ</t>
    </rPh>
    <rPh sb="480" eb="481">
      <t>ヒク</t>
    </rPh>
    <rPh sb="482" eb="484">
      <t>スイジュン</t>
    </rPh>
    <rPh sb="485" eb="487">
      <t>スイイ</t>
    </rPh>
    <rPh sb="491" eb="492">
      <t>タメ</t>
    </rPh>
    <rPh sb="493" eb="494">
      <t>ヒ</t>
    </rPh>
    <rPh sb="495" eb="496">
      <t>ツヅ</t>
    </rPh>
    <rPh sb="497" eb="499">
      <t>タイサク</t>
    </rPh>
    <rPh sb="504" eb="506">
      <t>ヒツヨウ</t>
    </rPh>
    <phoneticPr fontId="4"/>
  </si>
  <si>
    <t>　有形固定資産減価償却率については「基本計画」に基づき施設更新を進めており、類似団体平均値と比べて低い数値を推移しています。また、管路経年化率においても継続的に管路更新を進めている為改善がみられます。
　管路更新率については平成29年度は施設更新を主におこなった為低い数値に留まりましたが、今年度は管路更新を進めた結果、高い数値となりました。</t>
    <rPh sb="1" eb="3">
      <t>ユウケイ</t>
    </rPh>
    <rPh sb="3" eb="5">
      <t>コテイ</t>
    </rPh>
    <rPh sb="5" eb="7">
      <t>シサン</t>
    </rPh>
    <rPh sb="7" eb="9">
      <t>ゲンカ</t>
    </rPh>
    <rPh sb="9" eb="11">
      <t>ショウキャク</t>
    </rPh>
    <rPh sb="11" eb="12">
      <t>リツ</t>
    </rPh>
    <rPh sb="18" eb="20">
      <t>キホン</t>
    </rPh>
    <rPh sb="20" eb="22">
      <t>ケイカク</t>
    </rPh>
    <rPh sb="24" eb="25">
      <t>モト</t>
    </rPh>
    <rPh sb="27" eb="29">
      <t>シセツ</t>
    </rPh>
    <rPh sb="29" eb="31">
      <t>コウシン</t>
    </rPh>
    <rPh sb="32" eb="33">
      <t>スス</t>
    </rPh>
    <rPh sb="38" eb="40">
      <t>ルイジ</t>
    </rPh>
    <rPh sb="40" eb="42">
      <t>ダンタイ</t>
    </rPh>
    <rPh sb="42" eb="45">
      <t>ヘイキンチ</t>
    </rPh>
    <rPh sb="46" eb="47">
      <t>クラ</t>
    </rPh>
    <rPh sb="49" eb="50">
      <t>ヒク</t>
    </rPh>
    <rPh sb="51" eb="53">
      <t>スウチ</t>
    </rPh>
    <rPh sb="54" eb="56">
      <t>スイイ</t>
    </rPh>
    <rPh sb="65" eb="67">
      <t>カンロ</t>
    </rPh>
    <rPh sb="67" eb="70">
      <t>ケイネンカ</t>
    </rPh>
    <rPh sb="70" eb="71">
      <t>リツ</t>
    </rPh>
    <rPh sb="76" eb="78">
      <t>ケイゾク</t>
    </rPh>
    <rPh sb="78" eb="79">
      <t>テキ</t>
    </rPh>
    <rPh sb="80" eb="82">
      <t>カンロ</t>
    </rPh>
    <rPh sb="82" eb="84">
      <t>コウシン</t>
    </rPh>
    <rPh sb="85" eb="86">
      <t>スス</t>
    </rPh>
    <rPh sb="90" eb="91">
      <t>タメ</t>
    </rPh>
    <rPh sb="91" eb="93">
      <t>カイゼン</t>
    </rPh>
    <rPh sb="102" eb="104">
      <t>カンロ</t>
    </rPh>
    <rPh sb="104" eb="106">
      <t>コウシン</t>
    </rPh>
    <rPh sb="106" eb="107">
      <t>リツ</t>
    </rPh>
    <rPh sb="119" eb="121">
      <t>シセツ</t>
    </rPh>
    <rPh sb="121" eb="123">
      <t>コウシン</t>
    </rPh>
    <rPh sb="124" eb="125">
      <t>オモ</t>
    </rPh>
    <rPh sb="131" eb="132">
      <t>タメ</t>
    </rPh>
    <rPh sb="132" eb="133">
      <t>ヒク</t>
    </rPh>
    <rPh sb="134" eb="136">
      <t>スウチ</t>
    </rPh>
    <rPh sb="137" eb="138">
      <t>トド</t>
    </rPh>
    <rPh sb="145" eb="148">
      <t>コンネンド</t>
    </rPh>
    <rPh sb="149" eb="151">
      <t>カンロ</t>
    </rPh>
    <rPh sb="151" eb="153">
      <t>コウシン</t>
    </rPh>
    <rPh sb="154" eb="155">
      <t>スス</t>
    </rPh>
    <rPh sb="157" eb="159">
      <t>ケッカ</t>
    </rPh>
    <rPh sb="160" eb="161">
      <t>タカ</t>
    </rPh>
    <rPh sb="162" eb="164">
      <t>スウチ</t>
    </rPh>
    <phoneticPr fontId="4"/>
  </si>
  <si>
    <t>　水需要の低下と料金改定による給水収益の減少、県水100％への移行に伴う受水費の増加により赤字となりました。県水転換に伴う受水費の増加については将来的な浄水施設の更新が不要となる事から長期的なスパンでみると全体的な費用が抑えられるものと捉えております。
　その中で耐震化や管路更新は引き続き計画を進めていく必要がありますので、財政収支の見通しを立て状況に応じて検討をしていくものと考えております。</t>
    <rPh sb="1" eb="2">
      <t>ミズ</t>
    </rPh>
    <rPh sb="2" eb="4">
      <t>ジュヨウ</t>
    </rPh>
    <rPh sb="5" eb="7">
      <t>テイカ</t>
    </rPh>
    <rPh sb="8" eb="10">
      <t>リョウキン</t>
    </rPh>
    <rPh sb="10" eb="12">
      <t>カイテイ</t>
    </rPh>
    <rPh sb="15" eb="17">
      <t>キュウスイ</t>
    </rPh>
    <rPh sb="17" eb="19">
      <t>シュウエキ</t>
    </rPh>
    <rPh sb="20" eb="22">
      <t>ゲンショウ</t>
    </rPh>
    <rPh sb="31" eb="33">
      <t>イコウ</t>
    </rPh>
    <rPh sb="45" eb="47">
      <t>アカジ</t>
    </rPh>
    <rPh sb="54" eb="56">
      <t>ケンスイ</t>
    </rPh>
    <rPh sb="56" eb="58">
      <t>テンカン</t>
    </rPh>
    <rPh sb="59" eb="60">
      <t>トモナ</t>
    </rPh>
    <rPh sb="61" eb="63">
      <t>ジュスイ</t>
    </rPh>
    <rPh sb="63" eb="64">
      <t>ヒ</t>
    </rPh>
    <rPh sb="65" eb="67">
      <t>ゾウカ</t>
    </rPh>
    <rPh sb="72" eb="75">
      <t>ショウライテキ</t>
    </rPh>
    <rPh sb="76" eb="78">
      <t>ジョウスイ</t>
    </rPh>
    <rPh sb="78" eb="80">
      <t>シセツ</t>
    </rPh>
    <rPh sb="81" eb="83">
      <t>コウシン</t>
    </rPh>
    <rPh sb="84" eb="86">
      <t>フヨウ</t>
    </rPh>
    <rPh sb="89" eb="90">
      <t>コト</t>
    </rPh>
    <rPh sb="92" eb="95">
      <t>チョウキテキ</t>
    </rPh>
    <rPh sb="103" eb="106">
      <t>ゼンタイテキ</t>
    </rPh>
    <rPh sb="107" eb="109">
      <t>ヒヨウ</t>
    </rPh>
    <rPh sb="110" eb="111">
      <t>オサ</t>
    </rPh>
    <rPh sb="118" eb="119">
      <t>トラ</t>
    </rPh>
    <rPh sb="130" eb="131">
      <t>ナカ</t>
    </rPh>
    <rPh sb="132" eb="135">
      <t>タイシンカ</t>
    </rPh>
    <rPh sb="136" eb="138">
      <t>カンロ</t>
    </rPh>
    <rPh sb="138" eb="140">
      <t>コウシン</t>
    </rPh>
    <rPh sb="141" eb="142">
      <t>ヒ</t>
    </rPh>
    <rPh sb="143" eb="144">
      <t>ツヅ</t>
    </rPh>
    <rPh sb="145" eb="147">
      <t>ケイカク</t>
    </rPh>
    <rPh sb="148" eb="149">
      <t>スス</t>
    </rPh>
    <rPh sb="153" eb="155">
      <t>ヒツヨウ</t>
    </rPh>
    <rPh sb="163" eb="165">
      <t>ザイセイ</t>
    </rPh>
    <rPh sb="165" eb="167">
      <t>シュウシ</t>
    </rPh>
    <rPh sb="168" eb="170">
      <t>ミトオ</t>
    </rPh>
    <rPh sb="172" eb="173">
      <t>タ</t>
    </rPh>
    <rPh sb="174" eb="176">
      <t>ジョウキョウ</t>
    </rPh>
    <rPh sb="177" eb="178">
      <t>オウ</t>
    </rPh>
    <rPh sb="180" eb="182">
      <t>ケントウ</t>
    </rPh>
    <rPh sb="190" eb="1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</si>
</sst>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1.42</c:v>
                </c:pt>
                <c:pt idx="2">
                  <c:v>0.37</c:v>
                </c:pt>
                <c:pt idx="3">
                  <c:v>0.17</c:v>
                </c:pt>
                <c:pt idx="4">
                  <c:v>1.1100000000000001</c:v>
                </c:pt>
              </c:numCache>
            </c:numRef>
          </c:val>
          <c:extLst>
            <c:ext xmlns:c16="http://schemas.microsoft.com/office/drawing/2014/chart" uri="{C3380CC4-5D6E-409C-BE32-E72D297353CC}">
              <c16:uniqueId val="{00000000-DCBD-4F24-99DA-8B926F8CB4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CBD-4F24-99DA-8B926F8CB4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48.89</c:v>
                </c:pt>
                <c:pt idx="1">
                  <c:v>48.46</c:v>
                </c:pt>
                <c:pt idx="2">
                  <c:v>48.61</c:v>
                </c:pt>
                <c:pt idx="3">
                  <c:v>50.36</c:v>
                </c:pt>
                <c:pt idx="4">
                  <c:v>49.2</c:v>
                </c:pt>
              </c:numCache>
            </c:numRef>
          </c:val>
          <c:extLst>
            <c:ext xmlns:c16="http://schemas.microsoft.com/office/drawing/2014/chart" uri="{C3380CC4-5D6E-409C-BE32-E72D297353CC}">
              <c16:uniqueId val="{00000000-E426-42F4-88FB-EEDA0CEF72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E426-42F4-88FB-EEDA0CEF72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87.45</c:v>
                </c:pt>
                <c:pt idx="1">
                  <c:v>87.58</c:v>
                </c:pt>
                <c:pt idx="2">
                  <c:v>88.13</c:v>
                </c:pt>
                <c:pt idx="3">
                  <c:v>85.82</c:v>
                </c:pt>
                <c:pt idx="4">
                  <c:v>86.86</c:v>
                </c:pt>
              </c:numCache>
            </c:numRef>
          </c:val>
          <c:extLst>
            <c:ext xmlns:c16="http://schemas.microsoft.com/office/drawing/2014/chart" uri="{C3380CC4-5D6E-409C-BE32-E72D297353CC}">
              <c16:uniqueId val="{00000000-2797-4374-9282-12C95126BE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797-4374-9282-12C95126BE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112.12</c:v>
                </c:pt>
                <c:pt idx="1">
                  <c:v>110.11</c:v>
                </c:pt>
                <c:pt idx="2">
                  <c:v>104.41</c:v>
                </c:pt>
                <c:pt idx="3">
                  <c:v>105.44</c:v>
                </c:pt>
                <c:pt idx="4">
                  <c:v>89.64</c:v>
                </c:pt>
              </c:numCache>
            </c:numRef>
          </c:val>
          <c:extLst>
            <c:ext xmlns:c16="http://schemas.microsoft.com/office/drawing/2014/chart" uri="{C3380CC4-5D6E-409C-BE32-E72D297353CC}">
              <c16:uniqueId val="{00000000-0C6B-4D76-A408-D95BA96228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0C6B-4D76-A408-D95BA96228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47.67</c:v>
                </c:pt>
                <c:pt idx="1">
                  <c:v>47.51</c:v>
                </c:pt>
                <c:pt idx="2">
                  <c:v>48.2</c:v>
                </c:pt>
                <c:pt idx="3">
                  <c:v>45.8</c:v>
                </c:pt>
                <c:pt idx="4">
                  <c:v>46.85</c:v>
                </c:pt>
              </c:numCache>
            </c:numRef>
          </c:val>
          <c:extLst>
            <c:ext xmlns:c16="http://schemas.microsoft.com/office/drawing/2014/chart" uri="{C3380CC4-5D6E-409C-BE32-E72D297353CC}">
              <c16:uniqueId val="{00000000-91CB-4F72-8F6C-6489B83CCF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91CB-4F72-8F6C-6489B83CCF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37.19</c:v>
                </c:pt>
                <c:pt idx="1">
                  <c:v>2.35</c:v>
                </c:pt>
                <c:pt idx="2">
                  <c:v>2.27</c:v>
                </c:pt>
                <c:pt idx="3">
                  <c:v>1.86</c:v>
                </c:pt>
                <c:pt idx="4">
                  <c:v>1.81</c:v>
                </c:pt>
              </c:numCache>
            </c:numRef>
          </c:val>
          <c:extLst>
            <c:ext xmlns:c16="http://schemas.microsoft.com/office/drawing/2014/chart" uri="{C3380CC4-5D6E-409C-BE32-E72D297353CC}">
              <c16:uniqueId val="{00000000-4DFF-4496-BD1F-5343E06E5C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4DFF-4496-BD1F-5343E06E5C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0A-4B20-9F19-DDD95C5D01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60A-4B20-9F19-DDD95C5D01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419.75</c:v>
                </c:pt>
                <c:pt idx="1">
                  <c:v>310.67</c:v>
                </c:pt>
                <c:pt idx="2">
                  <c:v>379.2</c:v>
                </c:pt>
                <c:pt idx="3">
                  <c:v>261.39999999999998</c:v>
                </c:pt>
                <c:pt idx="4">
                  <c:v>355.15</c:v>
                </c:pt>
              </c:numCache>
            </c:numRef>
          </c:val>
          <c:extLst>
            <c:ext xmlns:c16="http://schemas.microsoft.com/office/drawing/2014/chart" uri="{C3380CC4-5D6E-409C-BE32-E72D297353CC}">
              <c16:uniqueId val="{00000000-B669-4639-88DC-B8569216A2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B669-4639-88DC-B8569216A2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73.98</c:v>
                </c:pt>
                <c:pt idx="1">
                  <c:v>100.57</c:v>
                </c:pt>
                <c:pt idx="2">
                  <c:v>107.95</c:v>
                </c:pt>
                <c:pt idx="3">
                  <c:v>168.16</c:v>
                </c:pt>
                <c:pt idx="4">
                  <c:v>204.25</c:v>
                </c:pt>
              </c:numCache>
            </c:numRef>
          </c:val>
          <c:extLst>
            <c:ext xmlns:c16="http://schemas.microsoft.com/office/drawing/2014/chart" uri="{C3380CC4-5D6E-409C-BE32-E72D297353CC}">
              <c16:uniqueId val="{00000000-B236-4420-B7BB-E69E780091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B236-4420-B7BB-E69E780091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112.72</c:v>
                </c:pt>
                <c:pt idx="1">
                  <c:v>110.13</c:v>
                </c:pt>
                <c:pt idx="2">
                  <c:v>102.93</c:v>
                </c:pt>
                <c:pt idx="3">
                  <c:v>103.82</c:v>
                </c:pt>
                <c:pt idx="4">
                  <c:v>85.82</c:v>
                </c:pt>
              </c:numCache>
            </c:numRef>
          </c:val>
          <c:extLst>
            <c:ext xmlns:c16="http://schemas.microsoft.com/office/drawing/2014/chart" uri="{C3380CC4-5D6E-409C-BE32-E72D297353CC}">
              <c16:uniqueId val="{00000000-36F7-4CBF-9BA6-C243BFD930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36F7-4CBF-9BA6-C243BFD930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195.57</c:v>
                </c:pt>
                <c:pt idx="1">
                  <c:v>200.04</c:v>
                </c:pt>
                <c:pt idx="2">
                  <c:v>214.66</c:v>
                </c:pt>
                <c:pt idx="3">
                  <c:v>213.78</c:v>
                </c:pt>
                <c:pt idx="4">
                  <c:v>235.57</c:v>
                </c:pt>
              </c:numCache>
            </c:numRef>
          </c:val>
          <c:extLst>
            <c:ext xmlns:c16="http://schemas.microsoft.com/office/drawing/2014/chart" uri="{C3380CC4-5D6E-409C-BE32-E72D297353CC}">
              <c16:uniqueId val="{00000000-CF52-4150-A6D5-5759C71B96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CF52-4150-A6D5-5759C71B96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奈良県　三郷町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23090</v>
      </c>
      <c r="AM8" s="60"/>
      <c r="AN8" s="60"/>
      <c r="AO8" s="60"/>
      <c r="AP8" s="60"/>
      <c r="AQ8" s="60"/>
      <c r="AR8" s="60"/>
      <c r="AS8" s="60"/>
      <c r="AT8" s="51">
        <f>データ!$S$6</f>
        <v>8.7899999999999991</v>
      </c>
      <c r="AU8" s="52"/>
      <c r="AV8" s="52"/>
      <c r="AW8" s="52"/>
      <c r="AX8" s="52"/>
      <c r="AY8" s="52"/>
      <c r="AZ8" s="52"/>
      <c r="BA8" s="52"/>
      <c r="BB8" s="53">
        <f>データ!$T$6</f>
        <v>2626.85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78.83</v>
      </c>
      <c r="J10" s="52"/>
      <c r="K10" s="52"/>
      <c r="L10" s="52"/>
      <c r="M10" s="52"/>
      <c r="N10" s="52"/>
      <c r="O10" s="63"/>
      <c r="P10" s="53">
        <f>データ!$P$6</f>
        <v>100</v>
      </c>
      <c r="Q10" s="53"/>
      <c r="R10" s="53"/>
      <c r="S10" s="53"/>
      <c r="T10" s="53"/>
      <c r="U10" s="53"/>
      <c r="V10" s="53"/>
      <c r="W10" s="60">
        <f>データ!$Q$6</f>
        <v>3618</v>
      </c>
      <c r="X10" s="60"/>
      <c r="Y10" s="60"/>
      <c r="Z10" s="60"/>
      <c r="AA10" s="60"/>
      <c r="AB10" s="60"/>
      <c r="AC10" s="60"/>
      <c r="AD10" s="2"/>
      <c r="AE10" s="2"/>
      <c r="AF10" s="2"/>
      <c r="AG10" s="2"/>
      <c r="AH10" s="4"/>
      <c r="AI10" s="4"/>
      <c r="AJ10" s="4"/>
      <c r="AK10" s="4"/>
      <c r="AL10" s="60">
        <f>データ!$U$6</f>
        <v>23056</v>
      </c>
      <c r="AM10" s="60"/>
      <c r="AN10" s="60"/>
      <c r="AO10" s="60"/>
      <c r="AP10" s="60"/>
      <c r="AQ10" s="60"/>
      <c r="AR10" s="60"/>
      <c r="AS10" s="60"/>
      <c r="AT10" s="51">
        <f>データ!$V$6</f>
        <v>8.7899999999999991</v>
      </c>
      <c r="AU10" s="52"/>
      <c r="AV10" s="52"/>
      <c r="AW10" s="52"/>
      <c r="AX10" s="52"/>
      <c r="AY10" s="52"/>
      <c r="AZ10" s="52"/>
      <c r="BA10" s="52"/>
      <c r="BB10" s="53">
        <f>データ!$W$6</f>
        <v>2622.98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7++Dzw4feN3p8bKrT/dcigXnkALX9kcKEpYF4eq14qMdDdm/GJ1BH616IhNrtxJIi5OlTq3cASH7ZHfbu/Gpw==" saltValue="I8m+06lMndYhO25mAGJn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293431</v>
      </c>
      <c r="D6" s="34">
        <f t="shared" si="3"/>
        <v>46</v>
      </c>
      <c r="E6" s="34">
        <f t="shared" si="3"/>
        <v>1</v>
      </c>
      <c r="F6" s="34">
        <f t="shared" si="3"/>
        <v>0</v>
      </c>
      <c r="G6" s="34">
        <f t="shared" si="3"/>
        <v>1</v>
      </c>
      <c r="H6" s="34" t="str">
        <f t="shared" si="3"/>
        <v>奈良県　三郷町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78.83</v>
      </c>
      <c r="P6" s="35">
        <f t="shared" si="3"/>
        <v>100</v>
      </c>
      <c r="Q6" s="35">
        <f t="shared" si="3"/>
        <v>3618</v>
      </c>
      <c r="R6" s="35">
        <f t="shared" si="3"/>
        <v>23090</v>
      </c>
      <c r="S6" s="35">
        <f t="shared" si="3"/>
        <v>8.7899999999999991</v>
      </c>
      <c r="T6" s="35">
        <f t="shared" si="3"/>
        <v>2626.85</v>
      </c>
      <c r="U6" s="35">
        <f t="shared" si="3"/>
        <v>23056</v>
      </c>
      <c r="V6" s="35">
        <f t="shared" si="3"/>
        <v>8.7899999999999991</v>
      </c>
      <c r="W6" s="35">
        <f t="shared" si="3"/>
        <v>2622.98</v>
      </c>
      <c r="X6" s="36">
        <f>IF(X7="",NA(),X7)</f>
        <v>112.12</v>
      </c>
      <c r="Y6" s="36">
        <f t="shared" ref="Y6:AG6" si="4">IF(Y7="",NA(),Y7)</f>
        <v>110.11</v>
      </c>
      <c r="Z6" s="36">
        <f t="shared" si="4"/>
        <v>104.41</v>
      </c>
      <c r="AA6" s="36">
        <f t="shared" si="4"/>
        <v>105.44</v>
      </c>
      <c r="AB6" s="36">
        <f t="shared" si="4"/>
        <v>89.64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419.75</v>
      </c>
      <c r="AU6" s="36">
        <f t="shared" ref="AU6:BC6" si="6">IF(AU7="",NA(),AU7)</f>
        <v>310.67</v>
      </c>
      <c r="AV6" s="36">
        <f t="shared" si="6"/>
        <v>379.2</v>
      </c>
      <c r="AW6" s="36">
        <f t="shared" si="6"/>
        <v>261.39999999999998</v>
      </c>
      <c r="AX6" s="36">
        <f t="shared" si="6"/>
        <v>355.15</v>
      </c>
      <c r="AY6" s="36">
        <f t="shared" si="6"/>
        <v>381.53</v>
      </c>
      <c r="AZ6" s="36">
        <f t="shared" si="6"/>
        <v>391.54</v>
      </c>
      <c r="BA6" s="36">
        <f t="shared" si="6"/>
        <v>384.34</v>
      </c>
      <c r="BB6" s="36">
        <f t="shared" si="6"/>
        <v>359.47</v>
      </c>
      <c r="BC6" s="36">
        <f t="shared" si="6"/>
        <v>369.69</v>
      </c>
      <c r="BD6" s="35" t="str">
        <f>IF(BD7="","",IF(BD7="-","【-】","【"&amp;SUBSTITUTE(TEXT(BD7,"#,##0.00"),"-","△")&amp;"】"))</f>
        <v>【261.93】</v>
      </c>
      <c r="BE6" s="36">
        <f>IF(BE7="",NA(),BE7)</f>
        <v>73.98</v>
      </c>
      <c r="BF6" s="36">
        <f t="shared" ref="BF6:BN6" si="7">IF(BF7="",NA(),BF7)</f>
        <v>100.57</v>
      </c>
      <c r="BG6" s="36">
        <f t="shared" si="7"/>
        <v>107.95</v>
      </c>
      <c r="BH6" s="36">
        <f t="shared" si="7"/>
        <v>168.16</v>
      </c>
      <c r="BI6" s="36">
        <f t="shared" si="7"/>
        <v>204.25</v>
      </c>
      <c r="BJ6" s="36">
        <f t="shared" si="7"/>
        <v>393.27</v>
      </c>
      <c r="BK6" s="36">
        <f t="shared" si="7"/>
        <v>386.97</v>
      </c>
      <c r="BL6" s="36">
        <f t="shared" si="7"/>
        <v>380.58</v>
      </c>
      <c r="BM6" s="36">
        <f t="shared" si="7"/>
        <v>401.79</v>
      </c>
      <c r="BN6" s="36">
        <f t="shared" si="7"/>
        <v>402.99</v>
      </c>
      <c r="BO6" s="35" t="str">
        <f>IF(BO7="","",IF(BO7="-","【-】","【"&amp;SUBSTITUTE(TEXT(BO7,"#,##0.00"),"-","△")&amp;"】"))</f>
        <v>【270.46】</v>
      </c>
      <c r="BP6" s="36">
        <f>IF(BP7="",NA(),BP7)</f>
        <v>112.72</v>
      </c>
      <c r="BQ6" s="36">
        <f t="shared" ref="BQ6:BY6" si="8">IF(BQ7="",NA(),BQ7)</f>
        <v>110.13</v>
      </c>
      <c r="BR6" s="36">
        <f t="shared" si="8"/>
        <v>102.93</v>
      </c>
      <c r="BS6" s="36">
        <f t="shared" si="8"/>
        <v>103.82</v>
      </c>
      <c r="BT6" s="36">
        <f t="shared" si="8"/>
        <v>85.82</v>
      </c>
      <c r="BU6" s="36">
        <f t="shared" si="8"/>
        <v>100.47</v>
      </c>
      <c r="BV6" s="36">
        <f t="shared" si="8"/>
        <v>101.72</v>
      </c>
      <c r="BW6" s="36">
        <f t="shared" si="8"/>
        <v>102.38</v>
      </c>
      <c r="BX6" s="36">
        <f t="shared" si="8"/>
        <v>100.12</v>
      </c>
      <c r="BY6" s="36">
        <f t="shared" si="8"/>
        <v>98.66</v>
      </c>
      <c r="BZ6" s="35" t="str">
        <f>IF(BZ7="","",IF(BZ7="-","【-】","【"&amp;SUBSTITUTE(TEXT(BZ7,"#,##0.00"),"-","△")&amp;"】"))</f>
        <v>【103.91】</v>
      </c>
      <c r="CA6" s="36">
        <f>IF(CA7="",NA(),CA7)</f>
        <v>195.57</v>
      </c>
      <c r="CB6" s="36">
        <f t="shared" ref="CB6:CJ6" si="9">IF(CB7="",NA(),CB7)</f>
        <v>200.04</v>
      </c>
      <c r="CC6" s="36">
        <f t="shared" si="9"/>
        <v>214.66</v>
      </c>
      <c r="CD6" s="36">
        <f t="shared" si="9"/>
        <v>213.78</v>
      </c>
      <c r="CE6" s="36">
        <f t="shared" si="9"/>
        <v>235.57</v>
      </c>
      <c r="CF6" s="36">
        <f t="shared" si="9"/>
        <v>169.82</v>
      </c>
      <c r="CG6" s="36">
        <f t="shared" si="9"/>
        <v>168.2</v>
      </c>
      <c r="CH6" s="36">
        <f t="shared" si="9"/>
        <v>168.67</v>
      </c>
      <c r="CI6" s="36">
        <f t="shared" si="9"/>
        <v>174.97</v>
      </c>
      <c r="CJ6" s="36">
        <f t="shared" si="9"/>
        <v>178.59</v>
      </c>
      <c r="CK6" s="35" t="str">
        <f>IF(CK7="","",IF(CK7="-","【-】","【"&amp;SUBSTITUTE(TEXT(CK7,"#,##0.00"),"-","△")&amp;"】"))</f>
        <v>【167.11】</v>
      </c>
      <c r="CL6" s="36">
        <f>IF(CL7="",NA(),CL7)</f>
        <v>48.89</v>
      </c>
      <c r="CM6" s="36">
        <f t="shared" ref="CM6:CU6" si="10">IF(CM7="",NA(),CM7)</f>
        <v>48.46</v>
      </c>
      <c r="CN6" s="36">
        <f t="shared" si="10"/>
        <v>48.61</v>
      </c>
      <c r="CO6" s="36">
        <f t="shared" si="10"/>
        <v>50.36</v>
      </c>
      <c r="CP6" s="36">
        <f t="shared" si="10"/>
        <v>49.2</v>
      </c>
      <c r="CQ6" s="36">
        <f t="shared" si="10"/>
        <v>55.13</v>
      </c>
      <c r="CR6" s="36">
        <f t="shared" si="10"/>
        <v>54.77</v>
      </c>
      <c r="CS6" s="36">
        <f t="shared" si="10"/>
        <v>54.92</v>
      </c>
      <c r="CT6" s="36">
        <f t="shared" si="10"/>
        <v>55.63</v>
      </c>
      <c r="CU6" s="36">
        <f t="shared" si="10"/>
        <v>55.03</v>
      </c>
      <c r="CV6" s="35" t="str">
        <f>IF(CV7="","",IF(CV7="-","【-】","【"&amp;SUBSTITUTE(TEXT(CV7,"#,##0.00"),"-","△")&amp;"】"))</f>
        <v>【60.27】</v>
      </c>
      <c r="CW6" s="36">
        <f>IF(CW7="",NA(),CW7)</f>
        <v>87.45</v>
      </c>
      <c r="CX6" s="36">
        <f t="shared" ref="CX6:DF6" si="11">IF(CX7="",NA(),CX7)</f>
        <v>87.58</v>
      </c>
      <c r="CY6" s="36">
        <f t="shared" si="11"/>
        <v>88.13</v>
      </c>
      <c r="CZ6" s="36">
        <f t="shared" si="11"/>
        <v>85.82</v>
      </c>
      <c r="DA6" s="36">
        <f t="shared" si="11"/>
        <v>86.86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47.67</v>
      </c>
      <c r="DI6" s="36">
        <f t="shared" ref="DI6:DQ6" si="12">IF(DI7="",NA(),DI7)</f>
        <v>47.51</v>
      </c>
      <c r="DJ6" s="36">
        <f t="shared" si="12"/>
        <v>48.2</v>
      </c>
      <c r="DK6" s="36">
        <f t="shared" si="12"/>
        <v>45.8</v>
      </c>
      <c r="DL6" s="36">
        <f t="shared" si="12"/>
        <v>46.85</v>
      </c>
      <c r="DM6" s="36">
        <f t="shared" si="12"/>
        <v>46.66</v>
      </c>
      <c r="DN6" s="36">
        <f t="shared" si="12"/>
        <v>47.46</v>
      </c>
      <c r="DO6" s="36">
        <f t="shared" si="12"/>
        <v>48.49</v>
      </c>
      <c r="DP6" s="36">
        <f t="shared" si="12"/>
        <v>48.05</v>
      </c>
      <c r="DQ6" s="36">
        <f t="shared" si="12"/>
        <v>48.87</v>
      </c>
      <c r="DR6" s="35" t="str">
        <f>IF(DR7="","",IF(DR7="-","【-】","【"&amp;SUBSTITUTE(TEXT(DR7,"#,##0.00"),"-","△")&amp;"】"))</f>
        <v>【48.85】</v>
      </c>
      <c r="DS6" s="36">
        <f>IF(DS7="",NA(),DS7)</f>
        <v>37.19</v>
      </c>
      <c r="DT6" s="36">
        <f t="shared" ref="DT6:EB6" si="13">IF(DT7="",NA(),DT7)</f>
        <v>2.35</v>
      </c>
      <c r="DU6" s="36">
        <f t="shared" si="13"/>
        <v>2.27</v>
      </c>
      <c r="DV6" s="36">
        <f t="shared" si="13"/>
        <v>1.86</v>
      </c>
      <c r="DW6" s="36">
        <f t="shared" si="13"/>
        <v>1.81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0.13</v>
      </c>
      <c r="EE6" s="36">
        <f t="shared" ref="EE6:EM6" si="14">IF(EE7="",NA(),EE7)</f>
        <v>1.42</v>
      </c>
      <c r="EF6" s="36">
        <f t="shared" si="14"/>
        <v>0.37</v>
      </c>
      <c r="EG6" s="36">
        <f t="shared" si="14"/>
        <v>0.17</v>
      </c>
      <c r="EH6" s="36">
        <f t="shared" si="14"/>
        <v>1.1100000000000001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293431</v>
      </c>
      <c r="D7" s="38">
        <v>46</v>
      </c>
      <c r="E7" s="38">
        <v>1</v>
      </c>
      <c r="F7" s="38">
        <v>0</v>
      </c>
      <c r="G7" s="38">
        <v>1</v>
      </c>
      <c r="H7" s="38" t="s">
        <v>93</v>
      </c>
      <c r="I7" s="38" t="s">
        <v>94</v>
      </c>
      <c r="J7" s="38" t="s">
        <v>95</v>
      </c>
      <c r="K7" s="38" t="s">
        <v>96</v>
      </c>
      <c r="L7" s="38" t="s">
        <v>97</v>
      </c>
      <c r="M7" s="38" t="s">
        <v>98</v>
      </c>
      <c r="N7" s="39" t="s">
        <v>99</v>
      </c>
      <c r="O7" s="39">
        <v>78.83</v>
      </c>
      <c r="P7" s="39">
        <v>100</v>
      </c>
      <c r="Q7" s="39">
        <v>3618</v>
      </c>
      <c r="R7" s="39">
        <v>23090</v>
      </c>
      <c r="S7" s="39">
        <v>8.7899999999999991</v>
      </c>
      <c r="T7" s="39">
        <v>2626.85</v>
      </c>
      <c r="U7" s="39">
        <v>23056</v>
      </c>
      <c r="V7" s="39">
        <v>8.7899999999999991</v>
      </c>
      <c r="W7" s="39">
        <v>2622.98</v>
      </c>
      <c r="X7" s="39">
        <v>112.12</v>
      </c>
      <c r="Y7" s="39">
        <v>110.11</v>
      </c>
      <c r="Z7" s="39">
        <v>104.41</v>
      </c>
      <c r="AA7" s="39">
        <v>105.44</v>
      </c>
      <c r="AB7" s="39">
        <v>89.64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419.75</v>
      </c>
      <c r="AU7" s="39">
        <v>310.67</v>
      </c>
      <c r="AV7" s="39">
        <v>379.2</v>
      </c>
      <c r="AW7" s="39">
        <v>261.39999999999998</v>
      </c>
      <c r="AX7" s="39">
        <v>355.15</v>
      </c>
      <c r="AY7" s="39">
        <v>381.53</v>
      </c>
      <c r="AZ7" s="39">
        <v>391.54</v>
      </c>
      <c r="BA7" s="39">
        <v>384.34</v>
      </c>
      <c r="BB7" s="39">
        <v>359.47</v>
      </c>
      <c r="BC7" s="39">
        <v>369.69</v>
      </c>
      <c r="BD7" s="39">
        <v>261.93</v>
      </c>
      <c r="BE7" s="39">
        <v>73.98</v>
      </c>
      <c r="BF7" s="39">
        <v>100.57</v>
      </c>
      <c r="BG7" s="39">
        <v>107.95</v>
      </c>
      <c r="BH7" s="39">
        <v>168.16</v>
      </c>
      <c r="BI7" s="39">
        <v>204.25</v>
      </c>
      <c r="BJ7" s="39">
        <v>393.27</v>
      </c>
      <c r="BK7" s="39">
        <v>386.97</v>
      </c>
      <c r="BL7" s="39">
        <v>380.58</v>
      </c>
      <c r="BM7" s="39">
        <v>401.79</v>
      </c>
      <c r="BN7" s="39">
        <v>402.99</v>
      </c>
      <c r="BO7" s="39">
        <v>270.45999999999998</v>
      </c>
      <c r="BP7" s="39">
        <v>112.72</v>
      </c>
      <c r="BQ7" s="39">
        <v>110.13</v>
      </c>
      <c r="BR7" s="39">
        <v>102.93</v>
      </c>
      <c r="BS7" s="39">
        <v>103.82</v>
      </c>
      <c r="BT7" s="39">
        <v>85.82</v>
      </c>
      <c r="BU7" s="39">
        <v>100.47</v>
      </c>
      <c r="BV7" s="39">
        <v>101.72</v>
      </c>
      <c r="BW7" s="39">
        <v>102.38</v>
      </c>
      <c r="BX7" s="39">
        <v>100.12</v>
      </c>
      <c r="BY7" s="39">
        <v>98.66</v>
      </c>
      <c r="BZ7" s="39">
        <v>103.91</v>
      </c>
      <c r="CA7" s="39">
        <v>195.57</v>
      </c>
      <c r="CB7" s="39">
        <v>200.04</v>
      </c>
      <c r="CC7" s="39">
        <v>214.66</v>
      </c>
      <c r="CD7" s="39">
        <v>213.78</v>
      </c>
      <c r="CE7" s="39">
        <v>235.57</v>
      </c>
      <c r="CF7" s="39">
        <v>169.82</v>
      </c>
      <c r="CG7" s="39">
        <v>168.2</v>
      </c>
      <c r="CH7" s="39">
        <v>168.67</v>
      </c>
      <c r="CI7" s="39">
        <v>174.97</v>
      </c>
      <c r="CJ7" s="39">
        <v>178.59</v>
      </c>
      <c r="CK7" s="39">
        <v>167.11</v>
      </c>
      <c r="CL7" s="39">
        <v>48.89</v>
      </c>
      <c r="CM7" s="39">
        <v>48.46</v>
      </c>
      <c r="CN7" s="39">
        <v>48.61</v>
      </c>
      <c r="CO7" s="39">
        <v>50.36</v>
      </c>
      <c r="CP7" s="39">
        <v>49.2</v>
      </c>
      <c r="CQ7" s="39">
        <v>55.13</v>
      </c>
      <c r="CR7" s="39">
        <v>54.77</v>
      </c>
      <c r="CS7" s="39">
        <v>54.92</v>
      </c>
      <c r="CT7" s="39">
        <v>55.63</v>
      </c>
      <c r="CU7" s="39">
        <v>55.03</v>
      </c>
      <c r="CV7" s="39">
        <v>60.27</v>
      </c>
      <c r="CW7" s="39">
        <v>87.45</v>
      </c>
      <c r="CX7" s="39">
        <v>87.58</v>
      </c>
      <c r="CY7" s="39">
        <v>88.13</v>
      </c>
      <c r="CZ7" s="39">
        <v>85.82</v>
      </c>
      <c r="DA7" s="39">
        <v>86.86</v>
      </c>
      <c r="DB7" s="39">
        <v>83</v>
      </c>
      <c r="DC7" s="39">
        <v>82.89</v>
      </c>
      <c r="DD7" s="39">
        <v>82.66</v>
      </c>
      <c r="DE7" s="39">
        <v>82.04</v>
      </c>
      <c r="DF7" s="39">
        <v>81.900000000000006</v>
      </c>
      <c r="DG7" s="39">
        <v>89.92</v>
      </c>
      <c r="DH7" s="39">
        <v>47.67</v>
      </c>
      <c r="DI7" s="39">
        <v>47.51</v>
      </c>
      <c r="DJ7" s="39">
        <v>48.2</v>
      </c>
      <c r="DK7" s="39">
        <v>45.8</v>
      </c>
      <c r="DL7" s="39">
        <v>46.85</v>
      </c>
      <c r="DM7" s="39">
        <v>46.66</v>
      </c>
      <c r="DN7" s="39">
        <v>47.46</v>
      </c>
      <c r="DO7" s="39">
        <v>48.49</v>
      </c>
      <c r="DP7" s="39">
        <v>48.05</v>
      </c>
      <c r="DQ7" s="39">
        <v>48.87</v>
      </c>
      <c r="DR7" s="39">
        <v>48.85</v>
      </c>
      <c r="DS7" s="39">
        <v>37.19</v>
      </c>
      <c r="DT7" s="39">
        <v>2.35</v>
      </c>
      <c r="DU7" s="39">
        <v>2.27</v>
      </c>
      <c r="DV7" s="39">
        <v>1.86</v>
      </c>
      <c r="DW7" s="39">
        <v>1.81</v>
      </c>
      <c r="DX7" s="39">
        <v>9.85</v>
      </c>
      <c r="DY7" s="39">
        <v>9.7100000000000009</v>
      </c>
      <c r="DZ7" s="39">
        <v>12.79</v>
      </c>
      <c r="EA7" s="39">
        <v>13.39</v>
      </c>
      <c r="EB7" s="39">
        <v>14.85</v>
      </c>
      <c r="EC7" s="39">
        <v>17.8</v>
      </c>
      <c r="ED7" s="39">
        <v>0.13</v>
      </c>
      <c r="EE7" s="39">
        <v>1.42</v>
      </c>
      <c r="EF7" s="39">
        <v>0.37</v>
      </c>
      <c r="EG7" s="39">
        <v>0.17</v>
      </c>
      <c r="EH7" s="39">
        <v>1.1100000000000001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Sango</cp:lastModifiedBy>
  <cp:lastPrinted>2020-01-20T01:06:45Z</cp:lastPrinted>
  <dcterms:created xsi:type="dcterms:W3CDTF">2019-12-05T04:22:53Z</dcterms:created>
  <dcterms:modified xsi:type="dcterms:W3CDTF">2020-01-20T01:07:12Z</dcterms:modified>
  <cp:category/>
</cp:coreProperties>
</file>